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bookViews>
    <workbookView xWindow="825" yWindow="-120" windowWidth="28095" windowHeight="16440" tabRatio="82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BW38" i="10"/>
  <c r="BE38" i="10"/>
  <c r="AM38" i="10"/>
  <c r="U38" i="10"/>
  <c r="BW37" i="10"/>
  <c r="BE37" i="10"/>
  <c r="AM37" i="10"/>
  <c r="U37" i="10"/>
  <c r="BE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C38" i="10" s="1"/>
  <c r="C39" i="10" s="1"/>
  <c r="U34" i="10" l="1"/>
  <c r="U35" i="10" l="1"/>
  <c r="U36" i="10" s="1"/>
  <c r="AM34" i="10" l="1"/>
  <c r="AM35" i="10" l="1"/>
  <c r="AM36" i="10" s="1"/>
  <c r="BE34" i="10" l="1"/>
  <c r="BE35" i="10" s="1"/>
  <c r="BW34" i="10" l="1"/>
  <c r="BW35" i="10" s="1"/>
  <c r="BW36" i="10" s="1"/>
  <c r="CO34" i="10" l="1"/>
  <c r="CO35" i="10" s="1"/>
  <c r="CO36" i="10" s="1"/>
  <c r="CO37" i="10" s="1"/>
  <c r="CO38" i="10" s="1"/>
  <c r="CO39" i="10" s="1"/>
  <c r="CO40" i="10" s="1"/>
</calcChain>
</file>

<file path=xl/sharedStrings.xml><?xml version="1.0" encoding="utf-8"?>
<sst xmlns="http://schemas.openxmlformats.org/spreadsheetml/2006/main" count="1156" uniqueCount="628">
  <si>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</si>
  <si>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</si>
  <si>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</si>
  <si>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</si>
  <si>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</si>
  <si>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</si>
  <si>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</si>
  <si>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</si>
  <si>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</si>
  <si>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</si>
  <si>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</si>
  <si>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</si>
  <si>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</si>
  <si>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</si>
  <si>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</si>
  <si>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</si>
  <si>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</si>
  <si>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</si>
  <si>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</si>
  <si>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</si>
  <si>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</si>
  <si>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</si>
  <si>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</si>
  <si>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</si>
  <si>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</si>
  <si>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</si>
  <si>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</si>
  <si>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</si>
  <si>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</si>
  <si>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</si>
  <si>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</si>
  <si>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</si>
  <si>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</si>
  <si>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</si>
  <si>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</si>
  <si>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</si>
  <si>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</si>
  <si>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</si>
  <si>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</si>
  <si>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</si>
  <si>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</si>
  <si>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</si>
  <si>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</si>
  <si>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</si>
  <si>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</si>
  <si>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</si>
  <si>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</si>
  <si>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</si>
  <si>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</si>
  <si>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</si>
  <si>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</si>
  <si>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</si>
  <si>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</si>
  <si>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</si>
  <si>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</si>
  <si>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</si>
  <si>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</si>
  <si>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</si>
  <si>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</si>
  <si>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</si>
  <si>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</si>
  <si>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</si>
  <si>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</si>
  <si>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</si>
  <si>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</si>
  <si>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</si>
  <si>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</si>
  <si>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</si>
  <si>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</si>
  <si>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</si>
  <si>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</si>
  <si>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</si>
  <si>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</si>
  <si>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</si>
  <si>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</si>
  <si>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</si>
  <si>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</si>
  <si>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</si>
  <si>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</si>
  <si>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</si>
  <si>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</si>
  <si>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</si>
  <si>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</si>
  <si>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</si>
  <si>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</si>
  <si>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</si>
  <si>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</si>
  <si>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</si>
  <si>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</si>
  <si>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</si>
  <si>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</si>
  <si>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</si>
  <si>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</si>
  <si>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</si>
  <si>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</si>
  <si>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</si>
  <si>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</si>
  <si>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</si>
  <si>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</si>
  <si>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</si>
  <si>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</si>
  <si>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</si>
  <si>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</si>
  <si>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</si>
  <si>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</si>
  <si>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</si>
  <si>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</si>
  <si>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</si>
  <si>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</si>
  <si>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</si>
  <si>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</si>
  <si>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</si>
  <si>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</si>
  <si>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</si>
  <si>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</si>
  <si>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</si>
  <si>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</si>
  <si>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</si>
  <si>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</si>
  <si>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</si>
  <si>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</si>
  <si>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</si>
  <si>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</si>
  <si>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</si>
  <si>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</si>
  <si>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</si>
  <si>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</si>
  <si>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</si>
  <si>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</si>
  <si>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</si>
  <si>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</si>
  <si>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</si>
  <si>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</si>
  <si>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</si>
  <si>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</si>
  <si>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</si>
  <si>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</si>
  <si>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</si>
  <si>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</si>
  <si>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</si>
  <si>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</si>
  <si>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</si>
  <si>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</si>
  <si>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</si>
  <si>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</si>
  <si>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</si>
  <si>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</si>
  <si>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</si>
  <si>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</si>
  <si>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</si>
  <si>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</si>
  <si>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</si>
  <si>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</si>
  <si>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</si>
  <si>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</si>
  <si>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</si>
  <si>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</si>
  <si>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</si>
  <si>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</si>
  <si>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</si>
  <si>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</si>
  <si>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</si>
  <si>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</si>
  <si>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</si>
  <si>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</si>
  <si>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</si>
  <si>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</si>
  <si>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</si>
  <si>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</si>
  <si>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</si>
  <si>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</si>
  <si>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</si>
  <si>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</si>
  <si>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</si>
  <si>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</si>
  <si>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</si>
  <si>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</si>
  <si>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</si>
  <si>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</si>
  <si>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</si>
  <si>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</si>
  <si>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</si>
  <si>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</si>
  <si>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</si>
  <si>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</si>
  <si>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</si>
  <si>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</si>
  <si>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</si>
  <si>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</si>
  <si>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</si>
  <si>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</si>
  <si>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</si>
  <si>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</si>
  <si>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</si>
  <si>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</si>
  <si>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</si>
  <si>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</si>
  <si>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</si>
  <si>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</si>
  <si>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</si>
  <si>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</si>
  <si>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</si>
  <si>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</si>
  <si>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</si>
  <si>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</si>
  <si>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</si>
  <si>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</si>
  <si>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</si>
  <si>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</si>
  <si>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</si>
  <si>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</si>
  <si>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</si>
  <si>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</si>
  <si>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</si>
  <si>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</si>
  <si>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</si>
  <si>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</si>
  <si>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</si>
  <si>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</si>
  <si>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</si>
  <si>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</si>
  <si>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愛知県岡崎市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</si>
  <si>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</si>
  <si>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</si>
  <si>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</si>
  <si>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</si>
  <si>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</si>
  <si>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</si>
  <si>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</si>
  <si>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</si>
  <si>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</si>
  <si>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</si>
  <si>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</si>
  <si>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</si>
  <si>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</si>
  <si>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</si>
  <si>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</si>
  <si>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</si>
  <si>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</si>
  <si>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</si>
  <si>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</si>
  <si>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</si>
  <si>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</si>
  <si>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</si>
  <si>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</si>
  <si>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</si>
  <si>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</si>
  <si>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</si>
  <si>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</si>
  <si>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</si>
  <si>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</si>
  <si>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</si>
  <si>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</si>
  <si>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</si>
  <si>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</si>
  <si>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</si>
  <si>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</si>
  <si>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</si>
  <si>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</si>
  <si>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</si>
  <si>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</si>
  <si>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</si>
  <si>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</si>
  <si>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</si>
  <si>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</si>
  <si>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</si>
  <si>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</si>
  <si>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</si>
  <si>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</si>
  <si>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</si>
  <si>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</si>
  <si>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</si>
  <si>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</si>
  <si>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</si>
  <si>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</si>
  <si>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</si>
  <si>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</si>
  <si>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</si>
  <si>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</si>
  <si>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</si>
  <si>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</si>
  <si>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</si>
  <si>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</si>
  <si>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</si>
  <si>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</si>
  <si>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</si>
  <si>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</si>
  <si>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</si>
  <si>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</si>
  <si>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</si>
  <si>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</si>
  <si>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</si>
  <si>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</si>
  <si>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</si>
  <si>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</si>
  <si>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</si>
  <si>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</si>
  <si>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</si>
  <si>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</si>
  <si>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</si>
  <si>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</si>
  <si>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</si>
  <si>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</si>
  <si>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</si>
  <si>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</si>
  <si>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</si>
  <si>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</si>
  <si>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</si>
  <si>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</si>
  <si>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</si>
  <si>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</si>
  <si>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</si>
  <si>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</si>
  <si>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</si>
  <si>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</si>
  <si>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</si>
  <si>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</si>
  <si>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</si>
  <si>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</si>
  <si>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</si>
  <si>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</si>
  <si>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</si>
  <si>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</si>
  <si>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</si>
  <si>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</si>
  <si>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</si>
  <si>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</si>
  <si>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</si>
  <si>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</si>
  <si>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</si>
  <si>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</si>
  <si>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</si>
  <si>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</si>
  <si>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</si>
  <si>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</si>
  <si>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</si>
  <si>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</si>
  <si>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</si>
  <si>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</si>
  <si>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</si>
  <si>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</si>
  <si>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</si>
  <si>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</si>
  <si>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</si>
  <si>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</si>
  <si>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</si>
  <si>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</si>
  <si>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</si>
  <si>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</si>
  <si>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</si>
  <si>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</si>
  <si>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</si>
  <si>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</si>
  <si>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</si>
  <si>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</si>
  <si>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</si>
  <si>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</si>
  <si>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</si>
  <si>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</si>
  <si>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</si>
  <si>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</si>
  <si>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</si>
  <si>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</si>
  <si>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</si>
  <si>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</si>
  <si>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</si>
  <si>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</si>
  <si>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</si>
  <si>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</si>
  <si>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</si>
  <si>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</si>
  <si>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</si>
  <si>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</si>
  <si>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</si>
  <si>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</si>
  <si>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愛知県岡崎市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</si>
  <si>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</si>
  <si>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</si>
  <si>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</si>
  <si>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</si>
  <si>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</si>
  <si>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</si>
  <si>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</si>
  <si>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</si>
  <si>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</si>
  <si>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</si>
  <si>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</si>
  <si>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</si>
  <si>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</si>
  <si>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</si>
  <si>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</si>
  <si>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</si>
  <si>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</si>
  <si>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</si>
  <si>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</si>
  <si>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</si>
  <si>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継続契約集合支払特別会計</t>
    <phoneticPr fontId="5"/>
  </si>
  <si>
    <t>-</t>
    <phoneticPr fontId="5"/>
  </si>
  <si>
    <t>額田北部診療所特別会計</t>
    <phoneticPr fontId="5"/>
  </si>
  <si>
    <t>こども発達医療センター特別会計</t>
    <phoneticPr fontId="5"/>
  </si>
  <si>
    <t>岡崎駅東土地区画整理事業清算金特別会計</t>
    <phoneticPr fontId="5"/>
  </si>
  <si>
    <t>-</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</si>
  <si>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</si>
  <si>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</si>
  <si>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</si>
  <si>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</si>
  <si>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</si>
  <si>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</si>
  <si>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</si>
  <si>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</si>
  <si>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</si>
  <si>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</si>
  <si>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</si>
  <si>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</si>
  <si>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</si>
  <si>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</si>
  <si>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</si>
  <si>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</si>
  <si>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</si>
  <si>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</si>
  <si>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</si>
  <si>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</si>
  <si>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</si>
  <si>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下水道事業会計</t>
    <phoneticPr fontId="5"/>
  </si>
  <si>
    <t>農業集落排水事業特別会計</t>
    <phoneticPr fontId="5"/>
  </si>
  <si>
    <t>法非適用企業</t>
    <phoneticPr fontId="5"/>
  </si>
  <si>
    <t>阿知和地区工業団地造成事業特別会計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</si>
  <si>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</si>
  <si>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</si>
  <si>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</si>
  <si>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</si>
  <si>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</si>
  <si>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</si>
  <si>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</si>
  <si>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</si>
  <si>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</si>
  <si>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</si>
  <si>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</si>
  <si>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</si>
  <si>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</si>
  <si>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</si>
  <si>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</si>
  <si>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</si>
  <si>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</si>
  <si>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</si>
  <si>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</si>
  <si>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</si>
  <si>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</si>
  <si>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</si>
  <si>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</si>
  <si>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</si>
  <si>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</si>
  <si>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</si>
  <si>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</si>
  <si>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</si>
  <si>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</si>
  <si>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</si>
  <si>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</si>
  <si>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</si>
  <si>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</si>
  <si>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</si>
  <si>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</si>
  <si>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</si>
  <si>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</si>
  <si>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</si>
  <si>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</si>
  <si>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</si>
  <si>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</si>
  <si>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</si>
  <si>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</si>
  <si>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</si>
  <si>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</si>
  <si>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</si>
  <si>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</si>
  <si>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</si>
  <si>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</si>
  <si>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</si>
  <si>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</si>
  <si>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</si>
  <si>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</si>
  <si>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</si>
  <si>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</si>
  <si>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</si>
  <si>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</si>
  <si>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</si>
  <si>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</si>
  <si>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</si>
  <si>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</si>
  <si>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</si>
  <si>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</si>
  <si>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</si>
  <si>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</si>
  <si>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</si>
  <si>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</si>
  <si>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</si>
  <si>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</si>
  <si>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</si>
  <si>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</si>
  <si>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</si>
  <si>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</si>
  <si>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</si>
  <si>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</si>
  <si>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</si>
  <si>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</si>
  <si>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</si>
  <si>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</si>
  <si>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</si>
  <si>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</si>
  <si>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</si>
  <si>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</si>
  <si>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</si>
  <si>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</si>
  <si>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</si>
  <si>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</si>
  <si>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</si>
  <si>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</si>
  <si>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</si>
  <si>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</si>
  <si>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</si>
  <si>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</si>
  <si>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</si>
  <si>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</si>
  <si>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</si>
  <si>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</si>
  <si>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</si>
  <si>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</si>
  <si>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</si>
  <si>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</si>
  <si>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</si>
  <si>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</si>
  <si>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</si>
  <si>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</si>
  <si>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</si>
  <si>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</si>
  <si>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</si>
  <si>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</si>
  <si>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</si>
  <si>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</si>
  <si>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</si>
  <si>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</si>
  <si>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</si>
  <si>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</si>
  <si>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</si>
  <si>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</si>
  <si>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</si>
  <si>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</si>
  <si>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</si>
  <si>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</si>
  <si>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</si>
  <si>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</si>
  <si>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</si>
  <si>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</si>
  <si>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</si>
  <si>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</si>
  <si>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</si>
  <si>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</si>
  <si>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</si>
  <si>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</si>
  <si>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</si>
  <si>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</si>
  <si>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</si>
  <si>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</si>
  <si>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</si>
  <si>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</si>
  <si>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</si>
  <si>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</si>
  <si>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</si>
  <si>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</si>
  <si>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</si>
  <si>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</si>
  <si>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</si>
  <si>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</si>
  <si>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</si>
  <si>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</si>
  <si>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</si>
  <si>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</si>
  <si>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</si>
  <si>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</si>
  <si>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</si>
  <si>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2.26</t>
  </si>
  <si>
    <t>▲ 5.06</t>
  </si>
  <si>
    <t>▲ 4.49</t>
  </si>
  <si>
    <t>▲ 1.73</t>
  </si>
  <si>
    <t>▲ 0.67</t>
  </si>
  <si>
    <t>水道事業会計</t>
  </si>
  <si>
    <t>病院事業会計</t>
  </si>
  <si>
    <t>一般会計</t>
  </si>
  <si>
    <t>下水道事業会計</t>
  </si>
  <si>
    <t>介護保険特別会計</t>
  </si>
  <si>
    <t>国民健康保険事業特別会計</t>
  </si>
  <si>
    <t>後期高齢者医療特別会計</t>
  </si>
  <si>
    <t>額田北部診療所特別会計</t>
  </si>
  <si>
    <t>その他会計（赤字）</t>
  </si>
  <si>
    <t>その他会計（黒字）</t>
  </si>
  <si>
    <t>H28末</t>
    <phoneticPr fontId="5"/>
  </si>
  <si>
    <t>H29末</t>
    <phoneticPr fontId="5"/>
  </si>
  <si>
    <t>H30末</t>
    <phoneticPr fontId="5"/>
  </si>
  <si>
    <t>R01末</t>
    <phoneticPr fontId="5"/>
  </si>
  <si>
    <t>R02末</t>
    <phoneticPr fontId="5"/>
  </si>
  <si>
    <t>-</t>
    <phoneticPr fontId="2"/>
  </si>
  <si>
    <t>岡崎市額田郡模範造林組合</t>
    <rPh sb="0" eb="3">
      <t>オカザキシ</t>
    </rPh>
    <rPh sb="3" eb="5">
      <t>ヌカタ</t>
    </rPh>
    <rPh sb="5" eb="6">
      <t>グン</t>
    </rPh>
    <rPh sb="6" eb="8">
      <t>モハン</t>
    </rPh>
    <rPh sb="8" eb="10">
      <t>ゾウリン</t>
    </rPh>
    <rPh sb="10" eb="12">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</si>
  <si>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</si>
  <si>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</si>
  <si>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岡崎市土地開発公社</t>
    <rPh sb="0" eb="3">
      <t>オカザキシ</t>
    </rPh>
    <rPh sb="3" eb="9">
      <t>トチカイハツコウシャ</t>
    </rPh>
    <phoneticPr fontId="2"/>
  </si>
  <si>
    <t>公益財団法人岡崎幸田勤労者共済会</t>
    <rPh sb="0" eb="2">
      <t>コウエキ</t>
    </rPh>
    <rPh sb="2" eb="4">
      <t>ザイダン</t>
    </rPh>
    <rPh sb="4" eb="6">
      <t>ホウジン</t>
    </rPh>
    <rPh sb="6" eb="8">
      <t>オカザキ</t>
    </rPh>
    <rPh sb="8" eb="10">
      <t>コウタ</t>
    </rPh>
    <rPh sb="10" eb="13">
      <t>キンロウシャ</t>
    </rPh>
    <rPh sb="13" eb="16">
      <t>キョウサイカイ</t>
    </rPh>
    <phoneticPr fontId="2"/>
  </si>
  <si>
    <t>株式会社岡崎情報開発センター</t>
    <rPh sb="0" eb="2">
      <t>カブシキ</t>
    </rPh>
    <rPh sb="2" eb="4">
      <t>カイシャ</t>
    </rPh>
    <rPh sb="4" eb="6">
      <t>オカザキ</t>
    </rPh>
    <rPh sb="6" eb="8">
      <t>ジョウホウ</t>
    </rPh>
    <rPh sb="8" eb="10">
      <t>カイハツ</t>
    </rPh>
    <phoneticPr fontId="2"/>
  </si>
  <si>
    <t>公益財団法人岡崎市スポーツ協会</t>
    <rPh sb="0" eb="2">
      <t>コウエキ</t>
    </rPh>
    <rPh sb="2" eb="4">
      <t>ザイダン</t>
    </rPh>
    <rPh sb="4" eb="6">
      <t>ホウジン</t>
    </rPh>
    <rPh sb="6" eb="9">
      <t>オカザキシ</t>
    </rPh>
    <rPh sb="13" eb="15">
      <t>キョウカイ</t>
    </rPh>
    <phoneticPr fontId="2"/>
  </si>
  <si>
    <t>公益財団法人岡崎市学校給食協会</t>
    <rPh sb="0" eb="6">
      <t>コウエキザイダンホウジン</t>
    </rPh>
    <rPh sb="6" eb="9">
      <t>オカザキシ</t>
    </rPh>
    <rPh sb="9" eb="11">
      <t>ガッコウ</t>
    </rPh>
    <rPh sb="11" eb="13">
      <t>キュウショク</t>
    </rPh>
    <rPh sb="13" eb="15">
      <t>キョウカイ</t>
    </rPh>
    <phoneticPr fontId="2"/>
  </si>
  <si>
    <t>株式会社岡崎さくら電力</t>
    <rPh sb="0" eb="2">
      <t>カブシキ</t>
    </rPh>
    <rPh sb="2" eb="4">
      <t>カイシャ</t>
    </rPh>
    <rPh sb="4" eb="6">
      <t>オカザキ</t>
    </rPh>
    <rPh sb="9" eb="11">
      <t>デンリョク</t>
    </rPh>
    <phoneticPr fontId="2"/>
  </si>
  <si>
    <t>○</t>
  </si>
  <si>
    <t>公共施設保全整備基金</t>
    <rPh sb="0" eb="2">
      <t>コウキョウ</t>
    </rPh>
    <rPh sb="2" eb="4">
      <t>シセツ</t>
    </rPh>
    <rPh sb="4" eb="6">
      <t>ホゼン</t>
    </rPh>
    <rPh sb="6" eb="8">
      <t>セイビ</t>
    </rPh>
    <rPh sb="8" eb="10">
      <t>キキン</t>
    </rPh>
    <phoneticPr fontId="2"/>
  </si>
  <si>
    <t>公園施設整備基金</t>
    <rPh sb="0" eb="2">
      <t>コウエン</t>
    </rPh>
    <rPh sb="2" eb="4">
      <t>シセツ</t>
    </rPh>
    <rPh sb="4" eb="6">
      <t>セイビ</t>
    </rPh>
    <rPh sb="6" eb="8">
      <t>キキン</t>
    </rPh>
    <phoneticPr fontId="2"/>
  </si>
  <si>
    <t>東岡崎駅周辺地区整備基金</t>
    <rPh sb="0" eb="4">
      <t>ヒガシオカザキエキ</t>
    </rPh>
    <rPh sb="4" eb="6">
      <t>シュウヘン</t>
    </rPh>
    <rPh sb="6" eb="8">
      <t>チク</t>
    </rPh>
    <rPh sb="8" eb="10">
      <t>セイビ</t>
    </rPh>
    <rPh sb="10" eb="12">
      <t>キキン</t>
    </rPh>
    <phoneticPr fontId="2"/>
  </si>
  <si>
    <t>文化施設整備基金</t>
    <phoneticPr fontId="2"/>
  </si>
  <si>
    <t>美術博物館等整備基金</t>
    <phoneticPr fontId="2"/>
  </si>
  <si>
    <t>-</t>
    <phoneticPr fontId="2"/>
  </si>
  <si>
    <t>株式会社もりまち</t>
    <rPh sb="0" eb="2">
      <t>カブシキ</t>
    </rPh>
    <rPh sb="2" eb="4">
      <t>カイシャ</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</si>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</sst>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181" fontId="1" fillId="0" borderId="85" xfId="20" applyNumberForma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3">
    <cellStyle name="標準" xfId="0" builtinId="0"/>
    <cellStyle name="標準 2" xfId="6"/>
    <cellStyle name="標準 2 2" xfId="7"/>
    <cellStyle name="標準 2 2 2" xfId="21"/>
    <cellStyle name="標準 2 3" xfId="10"/>
    <cellStyle name="標準 3" xfId="11"/>
    <cellStyle name="標準 3 2" xfId="20"/>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97CB-4400-9300-D665B93B83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50848</c:v>
                </c:pt>
                <c:pt idx="1">
                  <c:v>51013</c:v>
                </c:pt>
                <c:pt idx="2">
                  <c:v>73476</c:v>
                </c:pt>
                <c:pt idx="3">
                  <c:v>48238</c:v>
                </c:pt>
                <c:pt idx="4">
                  <c:v>36683</c:v>
                </c:pt>
              </c:numCache>
            </c:numRef>
          </c:val>
          <c:smooth val="0"/>
          <c:extLst>
            <c:ext xmlns:c16="http://schemas.microsoft.com/office/drawing/2014/chart" uri="{C3380CC4-5D6E-409C-BE32-E72D297353CC}">
              <c16:uniqueId val="{00000001-97CB-4400-9300-D665B93B83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6.38</c:v>
                </c:pt>
                <c:pt idx="1">
                  <c:v>6.01</c:v>
                </c:pt>
                <c:pt idx="2">
                  <c:v>5.57</c:v>
                </c:pt>
                <c:pt idx="3">
                  <c:v>6.87</c:v>
                </c:pt>
                <c:pt idx="4">
                  <c:v>9.06</c:v>
                </c:pt>
              </c:numCache>
            </c:numRef>
          </c:val>
          <c:extLst>
            <c:ext xmlns:c16="http://schemas.microsoft.com/office/drawing/2014/chart" uri="{C3380CC4-5D6E-409C-BE32-E72D297353CC}">
              <c16:uniqueId val="{00000000-E471-4F0B-8D2F-5C1AF7446F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16.48</c:v>
                </c:pt>
                <c:pt idx="1">
                  <c:v>16.2</c:v>
                </c:pt>
                <c:pt idx="2">
                  <c:v>15.7</c:v>
                </c:pt>
                <c:pt idx="3">
                  <c:v>15.51</c:v>
                </c:pt>
                <c:pt idx="4">
                  <c:v>17.260000000000002</c:v>
                </c:pt>
              </c:numCache>
            </c:numRef>
          </c:val>
          <c:extLst>
            <c:ext xmlns:c16="http://schemas.microsoft.com/office/drawing/2014/chart" uri="{C3380CC4-5D6E-409C-BE32-E72D297353CC}">
              <c16:uniqueId val="{00000001-E471-4F0B-8D2F-5C1AF7446F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-2.2599999999999998</c:v>
                </c:pt>
                <c:pt idx="1">
                  <c:v>-5.0599999999999996</c:v>
                </c:pt>
                <c:pt idx="2">
                  <c:v>-4.49</c:v>
                </c:pt>
                <c:pt idx="3">
                  <c:v>-1.73</c:v>
                </c:pt>
                <c:pt idx="4">
                  <c:v>-0.67</c:v>
                </c:pt>
              </c:numCache>
            </c:numRef>
          </c:val>
          <c:smooth val="0"/>
          <c:extLst>
            <c:ext xmlns:c16="http://schemas.microsoft.com/office/drawing/2014/chart" uri="{C3380CC4-5D6E-409C-BE32-E72D297353CC}">
              <c16:uniqueId val="{00000002-E471-4F0B-8D2F-5C1AF7446F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0.21</c:v>
                </c:pt>
                <c:pt idx="6">
                  <c:v>#N/A</c:v>
                </c:pt>
                <c:pt idx="7">
                  <c:v>0</c:v>
                </c:pt>
                <c:pt idx="8">
                  <c:v>#N/A</c:v>
                </c:pt>
                <c:pt idx="9">
                  <c:v>0</c:v>
                </c:pt>
              </c:numCache>
            </c:numRef>
          </c:val>
          <c:extLst>
            <c:ext xmlns:c16="http://schemas.microsoft.com/office/drawing/2014/chart" uri="{C3380CC4-5D6E-409C-BE32-E72D297353CC}">
              <c16:uniqueId val="{00000000-5450-4D1D-A149-1AA63D2E7E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50-4D1D-A149-1AA63D2E7E80}"/>
            </c:ext>
          </c:extLst>
        </c:ser>
        <c:ser>
          <c:idx val="2"/>
          <c:order val="2"/>
          <c:tx>
            <c:strRef>
              <c:f>データシート!$A$29</c:f>
              <c:strCache>
                <c:ptCount val="1"/>
                <c:pt idx="0">
                  <c:v>額田北部診療所特別会計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5450-4D1D-A149-1AA63D2E7E8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5450-4D1D-A149-1AA63D2E7E80}"/>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0.67</c:v>
                </c:pt>
                <c:pt idx="2">
                  <c:v>#N/A</c:v>
                </c:pt>
                <c:pt idx="3">
                  <c:v>0.09</c:v>
                </c:pt>
                <c:pt idx="4">
                  <c:v>#N/A</c:v>
                </c:pt>
                <c:pt idx="5">
                  <c:v>0.1</c:v>
                </c:pt>
                <c:pt idx="6">
                  <c:v>#N/A</c:v>
                </c:pt>
                <c:pt idx="7">
                  <c:v>0.3</c:v>
                </c:pt>
                <c:pt idx="8">
                  <c:v>#N/A</c:v>
                </c:pt>
                <c:pt idx="9">
                  <c:v>0.48</c:v>
                </c:pt>
              </c:numCache>
            </c:numRef>
          </c:val>
          <c:extLst>
            <c:ext xmlns:c16="http://schemas.microsoft.com/office/drawing/2014/chart" uri="{C3380CC4-5D6E-409C-BE32-E72D297353CC}">
              <c16:uniqueId val="{00000004-5450-4D1D-A149-1AA63D2E7E8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0.39</c:v>
                </c:pt>
                <c:pt idx="2">
                  <c:v>#N/A</c:v>
                </c:pt>
                <c:pt idx="3">
                  <c:v>0.69</c:v>
                </c:pt>
                <c:pt idx="4">
                  <c:v>#N/A</c:v>
                </c:pt>
                <c:pt idx="5">
                  <c:v>0.53</c:v>
                </c:pt>
                <c:pt idx="6">
                  <c:v>#N/A</c:v>
                </c:pt>
                <c:pt idx="7">
                  <c:v>0.67</c:v>
                </c:pt>
                <c:pt idx="8">
                  <c:v>#N/A</c:v>
                </c:pt>
                <c:pt idx="9">
                  <c:v>0.93</c:v>
                </c:pt>
              </c:numCache>
            </c:numRef>
          </c:val>
          <c:extLst>
            <c:ext xmlns:c16="http://schemas.microsoft.com/office/drawing/2014/chart" uri="{C3380CC4-5D6E-409C-BE32-E72D297353CC}">
              <c16:uniqueId val="{00000005-5450-4D1D-A149-1AA63D2E7E8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1.44</c:v>
                </c:pt>
                <c:pt idx="2">
                  <c:v>#N/A</c:v>
                </c:pt>
                <c:pt idx="3">
                  <c:v>2.2799999999999998</c:v>
                </c:pt>
                <c:pt idx="4">
                  <c:v>#N/A</c:v>
                </c:pt>
                <c:pt idx="5">
                  <c:v>3.68</c:v>
                </c:pt>
                <c:pt idx="6">
                  <c:v>#N/A</c:v>
                </c:pt>
                <c:pt idx="7">
                  <c:v>4.1500000000000004</c:v>
                </c:pt>
                <c:pt idx="8">
                  <c:v>#N/A</c:v>
                </c:pt>
                <c:pt idx="9">
                  <c:v>4.33</c:v>
                </c:pt>
              </c:numCache>
            </c:numRef>
          </c:val>
          <c:extLst>
            <c:ext xmlns:c16="http://schemas.microsoft.com/office/drawing/2014/chart" uri="{C3380CC4-5D6E-409C-BE32-E72D297353CC}">
              <c16:uniqueId val="{00000006-5450-4D1D-A149-1AA63D2E7E8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6.37</c:v>
                </c:pt>
                <c:pt idx="2">
                  <c:v>#N/A</c:v>
                </c:pt>
                <c:pt idx="3">
                  <c:v>6</c:v>
                </c:pt>
                <c:pt idx="4">
                  <c:v>#N/A</c:v>
                </c:pt>
                <c:pt idx="5">
                  <c:v>5.55</c:v>
                </c:pt>
                <c:pt idx="6">
                  <c:v>#N/A</c:v>
                </c:pt>
                <c:pt idx="7">
                  <c:v>6.85</c:v>
                </c:pt>
                <c:pt idx="8">
                  <c:v>#N/A</c:v>
                </c:pt>
                <c:pt idx="9">
                  <c:v>9.0399999999999991</c:v>
                </c:pt>
              </c:numCache>
            </c:numRef>
          </c:val>
          <c:extLst>
            <c:ext xmlns:c16="http://schemas.microsoft.com/office/drawing/2014/chart" uri="{C3380CC4-5D6E-409C-BE32-E72D297353CC}">
              <c16:uniqueId val="{00000007-5450-4D1D-A149-1AA63D2E7E8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9.34</c:v>
                </c:pt>
                <c:pt idx="2">
                  <c:v>#N/A</c:v>
                </c:pt>
                <c:pt idx="3">
                  <c:v>8.81</c:v>
                </c:pt>
                <c:pt idx="4">
                  <c:v>#N/A</c:v>
                </c:pt>
                <c:pt idx="5">
                  <c:v>7.36</c:v>
                </c:pt>
                <c:pt idx="6">
                  <c:v>#N/A</c:v>
                </c:pt>
                <c:pt idx="7">
                  <c:v>7.75</c:v>
                </c:pt>
                <c:pt idx="8">
                  <c:v>#N/A</c:v>
                </c:pt>
                <c:pt idx="9">
                  <c:v>12.61</c:v>
                </c:pt>
              </c:numCache>
            </c:numRef>
          </c:val>
          <c:extLst>
            <c:ext xmlns:c16="http://schemas.microsoft.com/office/drawing/2014/chart" uri="{C3380CC4-5D6E-409C-BE32-E72D297353CC}">
              <c16:uniqueId val="{00000008-5450-4D1D-A149-1AA63D2E7E8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15.09</c:v>
                </c:pt>
                <c:pt idx="2">
                  <c:v>#N/A</c:v>
                </c:pt>
                <c:pt idx="3">
                  <c:v>15.84</c:v>
                </c:pt>
                <c:pt idx="4">
                  <c:v>#N/A</c:v>
                </c:pt>
                <c:pt idx="5">
                  <c:v>16.399999999999999</c:v>
                </c:pt>
                <c:pt idx="6">
                  <c:v>#N/A</c:v>
                </c:pt>
                <c:pt idx="7">
                  <c:v>15.79</c:v>
                </c:pt>
                <c:pt idx="8">
                  <c:v>#N/A</c:v>
                </c:pt>
                <c:pt idx="9">
                  <c:v>16.39</c:v>
                </c:pt>
              </c:numCache>
            </c:numRef>
          </c:val>
          <c:extLst>
            <c:ext xmlns:c16="http://schemas.microsoft.com/office/drawing/2014/chart" uri="{C3380CC4-5D6E-409C-BE32-E72D297353CC}">
              <c16:uniqueId val="{00000009-5450-4D1D-A149-1AA63D2E7E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11169</c:v>
                </c:pt>
                <c:pt idx="5">
                  <c:v>10939</c:v>
                </c:pt>
                <c:pt idx="8">
                  <c:v>10665</c:v>
                </c:pt>
                <c:pt idx="11">
                  <c:v>10489</c:v>
                </c:pt>
                <c:pt idx="14">
                  <c:v>10356</c:v>
                </c:pt>
              </c:numCache>
            </c:numRef>
          </c:val>
          <c:extLst>
            <c:ext xmlns:c16="http://schemas.microsoft.com/office/drawing/2014/chart" uri="{C3380CC4-5D6E-409C-BE32-E72D297353CC}">
              <c16:uniqueId val="{00000000-1512-4E0D-9833-F54E2D3B17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12-4E0D-9833-F54E2D3B17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204</c:v>
                </c:pt>
                <c:pt idx="3">
                  <c:v>217</c:v>
                </c:pt>
                <c:pt idx="6">
                  <c:v>223</c:v>
                </c:pt>
                <c:pt idx="9">
                  <c:v>370</c:v>
                </c:pt>
                <c:pt idx="12">
                  <c:v>385</c:v>
                </c:pt>
              </c:numCache>
            </c:numRef>
          </c:val>
          <c:extLst>
            <c:ext xmlns:c16="http://schemas.microsoft.com/office/drawing/2014/chart" uri="{C3380CC4-5D6E-409C-BE32-E72D297353CC}">
              <c16:uniqueId val="{00000002-1512-4E0D-9833-F54E2D3B17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12-4E0D-9833-F54E2D3B17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3692</c:v>
                </c:pt>
                <c:pt idx="3">
                  <c:v>3681</c:v>
                </c:pt>
                <c:pt idx="6">
                  <c:v>3710</c:v>
                </c:pt>
                <c:pt idx="9">
                  <c:v>3600</c:v>
                </c:pt>
                <c:pt idx="12">
                  <c:v>3412</c:v>
                </c:pt>
              </c:numCache>
            </c:numRef>
          </c:val>
          <c:extLst>
            <c:ext xmlns:c16="http://schemas.microsoft.com/office/drawing/2014/chart" uri="{C3380CC4-5D6E-409C-BE32-E72D297353CC}">
              <c16:uniqueId val="{00000004-1512-4E0D-9833-F54E2D3B17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12-4E0D-9833-F54E2D3B17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12-4E0D-9833-F54E2D3B17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6304</c:v>
                </c:pt>
                <c:pt idx="3">
                  <c:v>6176</c:v>
                </c:pt>
                <c:pt idx="6">
                  <c:v>6368</c:v>
                </c:pt>
                <c:pt idx="9">
                  <c:v>6461</c:v>
                </c:pt>
                <c:pt idx="12">
                  <c:v>6789</c:v>
                </c:pt>
              </c:numCache>
            </c:numRef>
          </c:val>
          <c:extLst>
            <c:ext xmlns:c16="http://schemas.microsoft.com/office/drawing/2014/chart" uri="{C3380CC4-5D6E-409C-BE32-E72D297353CC}">
              <c16:uniqueId val="{00000007-1512-4E0D-9833-F54E2D3B17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-969</c:v>
                </c:pt>
                <c:pt idx="2">
                  <c:v>#N/A</c:v>
                </c:pt>
                <c:pt idx="3">
                  <c:v>#N/A</c:v>
                </c:pt>
                <c:pt idx="4">
                  <c:v>-865</c:v>
                </c:pt>
                <c:pt idx="5">
                  <c:v>#N/A</c:v>
                </c:pt>
                <c:pt idx="6">
                  <c:v>#N/A</c:v>
                </c:pt>
                <c:pt idx="7">
                  <c:v>-364</c:v>
                </c:pt>
                <c:pt idx="8">
                  <c:v>#N/A</c:v>
                </c:pt>
                <c:pt idx="9">
                  <c:v>#N/A</c:v>
                </c:pt>
                <c:pt idx="10">
                  <c:v>-58</c:v>
                </c:pt>
                <c:pt idx="11">
                  <c:v>#N/A</c:v>
                </c:pt>
                <c:pt idx="12">
                  <c:v>#N/A</c:v>
                </c:pt>
                <c:pt idx="13">
                  <c:v>230</c:v>
                </c:pt>
                <c:pt idx="14">
                  <c:v>#N/A</c:v>
                </c:pt>
              </c:numCache>
            </c:numRef>
          </c:val>
          <c:smooth val="0"/>
          <c:extLst>
            <c:ext xmlns:c16="http://schemas.microsoft.com/office/drawing/2014/chart" uri="{C3380CC4-5D6E-409C-BE32-E72D297353CC}">
              <c16:uniqueId val="{00000008-1512-4E0D-9833-F54E2D3B17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78242</c:v>
                </c:pt>
                <c:pt idx="5">
                  <c:v>76311</c:v>
                </c:pt>
                <c:pt idx="8">
                  <c:v>73258</c:v>
                </c:pt>
                <c:pt idx="11">
                  <c:v>70406</c:v>
                </c:pt>
                <c:pt idx="14">
                  <c:v>67968</c:v>
                </c:pt>
              </c:numCache>
            </c:numRef>
          </c:val>
          <c:extLst>
            <c:ext xmlns:c16="http://schemas.microsoft.com/office/drawing/2014/chart" uri="{C3380CC4-5D6E-409C-BE32-E72D297353CC}">
              <c16:uniqueId val="{00000000-369C-42D7-97D0-4E2B211EC7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37140</c:v>
                </c:pt>
                <c:pt idx="5">
                  <c:v>41634</c:v>
                </c:pt>
                <c:pt idx="8">
                  <c:v>46391</c:v>
                </c:pt>
                <c:pt idx="11">
                  <c:v>50762</c:v>
                </c:pt>
                <c:pt idx="14">
                  <c:v>49466</c:v>
                </c:pt>
              </c:numCache>
            </c:numRef>
          </c:val>
          <c:extLst>
            <c:ext xmlns:c16="http://schemas.microsoft.com/office/drawing/2014/chart" uri="{C3380CC4-5D6E-409C-BE32-E72D297353CC}">
              <c16:uniqueId val="{00000001-369C-42D7-97D0-4E2B211EC7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32160</c:v>
                </c:pt>
                <c:pt idx="5">
                  <c:v>31646</c:v>
                </c:pt>
                <c:pt idx="8">
                  <c:v>26863</c:v>
                </c:pt>
                <c:pt idx="11">
                  <c:v>26383</c:v>
                </c:pt>
                <c:pt idx="14">
                  <c:v>30672</c:v>
                </c:pt>
              </c:numCache>
            </c:numRef>
          </c:val>
          <c:extLst>
            <c:ext xmlns:c16="http://schemas.microsoft.com/office/drawing/2014/chart" uri="{C3380CC4-5D6E-409C-BE32-E72D297353CC}">
              <c16:uniqueId val="{00000002-369C-42D7-97D0-4E2B211EC7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9C-42D7-97D0-4E2B211EC7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9C-42D7-97D0-4E2B211EC7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c:v>
                </c:pt>
                <c:pt idx="3">
                  <c:v>1</c:v>
                </c:pt>
                <c:pt idx="6">
                  <c:v>1</c:v>
                </c:pt>
                <c:pt idx="9">
                  <c:v>2</c:v>
                </c:pt>
                <c:pt idx="12">
                  <c:v>0</c:v>
                </c:pt>
              </c:numCache>
            </c:numRef>
          </c:val>
          <c:extLst>
            <c:ext xmlns:c16="http://schemas.microsoft.com/office/drawing/2014/chart" uri="{C3380CC4-5D6E-409C-BE32-E72D297353CC}">
              <c16:uniqueId val="{00000005-369C-42D7-97D0-4E2B211EC7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14133</c:v>
                </c:pt>
                <c:pt idx="3">
                  <c:v>14230</c:v>
                </c:pt>
                <c:pt idx="6">
                  <c:v>14143</c:v>
                </c:pt>
                <c:pt idx="9">
                  <c:v>13984</c:v>
                </c:pt>
                <c:pt idx="12">
                  <c:v>14001</c:v>
                </c:pt>
              </c:numCache>
            </c:numRef>
          </c:val>
          <c:extLst>
            <c:ext xmlns:c16="http://schemas.microsoft.com/office/drawing/2014/chart" uri="{C3380CC4-5D6E-409C-BE32-E72D297353CC}">
              <c16:uniqueId val="{00000006-369C-42D7-97D0-4E2B211EC7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69C-42D7-97D0-4E2B211EC7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48163</c:v>
                </c:pt>
                <c:pt idx="3">
                  <c:v>47919</c:v>
                </c:pt>
                <c:pt idx="6">
                  <c:v>49941</c:v>
                </c:pt>
                <c:pt idx="9">
                  <c:v>49071</c:v>
                </c:pt>
                <c:pt idx="12">
                  <c:v>47182</c:v>
                </c:pt>
              </c:numCache>
            </c:numRef>
          </c:val>
          <c:extLst>
            <c:ext xmlns:c16="http://schemas.microsoft.com/office/drawing/2014/chart" uri="{C3380CC4-5D6E-409C-BE32-E72D297353CC}">
              <c16:uniqueId val="{00000008-369C-42D7-97D0-4E2B211EC7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3505</c:v>
                </c:pt>
                <c:pt idx="3">
                  <c:v>4011</c:v>
                </c:pt>
                <c:pt idx="6">
                  <c:v>4391</c:v>
                </c:pt>
                <c:pt idx="9">
                  <c:v>5254</c:v>
                </c:pt>
                <c:pt idx="12">
                  <c:v>5063</c:v>
                </c:pt>
              </c:numCache>
            </c:numRef>
          </c:val>
          <c:extLst>
            <c:ext xmlns:c16="http://schemas.microsoft.com/office/drawing/2014/chart" uri="{C3380CC4-5D6E-409C-BE32-E72D297353CC}">
              <c16:uniqueId val="{00000009-369C-42D7-97D0-4E2B211EC7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61824</c:v>
                </c:pt>
                <c:pt idx="3">
                  <c:v>60700</c:v>
                </c:pt>
                <c:pt idx="6">
                  <c:v>62666</c:v>
                </c:pt>
                <c:pt idx="9">
                  <c:v>62362</c:v>
                </c:pt>
                <c:pt idx="12">
                  <c:v>59736</c:v>
                </c:pt>
              </c:numCache>
            </c:numRef>
          </c:val>
          <c:extLst>
            <c:ext xmlns:c16="http://schemas.microsoft.com/office/drawing/2014/chart" uri="{C3380CC4-5D6E-409C-BE32-E72D297353CC}">
              <c16:uniqueId val="{0000000A-369C-42D7-97D0-4E2B211EC7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69C-42D7-97D0-4E2B211EC7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11989</c:v>
                </c:pt>
                <c:pt idx="1">
                  <c:v>12057</c:v>
                </c:pt>
                <c:pt idx="2">
                  <c:v>13366</c:v>
                </c:pt>
              </c:numCache>
            </c:numRef>
          </c:val>
          <c:extLst>
            <c:ext xmlns:c16="http://schemas.microsoft.com/office/drawing/2014/chart" uri="{C3380CC4-5D6E-409C-BE32-E72D297353CC}">
              <c16:uniqueId val="{00000000-6020-4A9D-96ED-DD0C6A0CB0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020-4A9D-96ED-DD0C6A0CB0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12877</c:v>
                </c:pt>
                <c:pt idx="1">
                  <c:v>12368</c:v>
                </c:pt>
                <c:pt idx="2">
                  <c:v>14972</c:v>
                </c:pt>
              </c:numCache>
            </c:numRef>
          </c:val>
          <c:extLst>
            <c:ext xmlns:c16="http://schemas.microsoft.com/office/drawing/2014/chart" uri="{C3380CC4-5D6E-409C-BE32-E72D297353CC}">
              <c16:uniqueId val="{00000002-6020-4A9D-96ED-DD0C6A0CB0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{C3996526-4257-4EF1-B57D-069FF917590C}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F24-4B40-822D-D679D7B707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{DAA92E17-8170-4C2F-97C7-4F82E96A2C14}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24-4B40-822D-D679D7B707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{9CE0FADA-4B9D-4F13-8248-6CCCA9BFA54A}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24-4B40-822D-D679D7B707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{D972E249-6D2E-4F7E-8DC0-81C27C5CF044}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24-4B40-822D-D679D7B707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{6924533B-9D53-4E00-826F-EA849966736B}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24-4B40-822D-D679D7B707B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{922EC9A5-AFCE-4436-B7C5-CD7B4A808C5C}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F24-4B40-822D-D679D7B707B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{6C1E1B68-81AA-4368-8A35-5A1A3DB18A21}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F24-4B40-822D-D679D7B707B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{91C4A93E-A523-4339-A74A-C40B3506E06A}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F24-4B40-822D-D679D7B707B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{8CF68514-E259-4EA3-B731-5388BDEDE420}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F24-4B40-822D-D679D7B707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59.1</c:v>
                </c:pt>
                <c:pt idx="8">
                  <c:v>60.2</c:v>
                </c:pt>
                <c:pt idx="16">
                  <c:v>60.2</c:v>
                </c:pt>
                <c:pt idx="24">
                  <c:v>61.2</c:v>
                </c:pt>
                <c:pt idx="32">
                  <c:v>62.4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F24-4B40-822D-D679D7B707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{B3EE29B2-4D3F-4A7D-9683-E238BEA6FDFE}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F24-4B40-822D-D679D7B707B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{00E0D64A-BBA1-439B-ABF6-D81992CEAEFC}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24-4B40-822D-D679D7B707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{ADF7E013-693D-4B42-B485-19A3A8F175AF}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24-4B40-822D-D679D7B707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{6DBB7F9E-6ED2-477E-8D5E-5DD26E24DB7A}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24-4B40-822D-D679D7B707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{1CD2CED3-68EF-4CB3-935D-4D0C7C3BDDC8}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24-4B40-822D-D679D7B707B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{7C6435CF-076B-4B37-A501-B1DFBC0A217C}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F24-4B40-822D-D679D7B707B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{42D84846-9809-4C5C-9674-16B9AA1C4EC4}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F24-4B40-822D-D679D7B707B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{D7356228-310F-492E-9824-40B0F7F135B7}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F24-4B40-822D-D679D7B707B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{F10C30C9-648A-4A70-8377-658A262E7680}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F24-4B40-822D-D679D7B707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EF24-4B40-822D-D679D7B707BD}"/>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{59378E90-D947-4F1B-88CC-457E6706E54E}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FB7-4EE2-B94F-0EDB559FC7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{EF7320F6-26D8-44FC-956E-90E7583BD069}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B7-4EE2-B94F-0EDB559FC7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{B6E38EA8-BC58-4262-807E-0CC8DD006F1B}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B7-4EE2-B94F-0EDB559FC7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{9CA80248-EA03-413D-8F58-D6396535BF47}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B7-4EE2-B94F-0EDB559FC7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{3E3FA58F-002D-4D70-9846-B712E434549D}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B7-4EE2-B94F-0EDB559FC72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{6CA86931-DBE5-435D-8960-1E1EE51C89B7}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FB7-4EE2-B94F-0EDB559FC72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{9C953660-8D20-4792-953B-FC8287E960CB}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FB7-4EE2-B94F-0EDB559FC72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{2539D200-9DD5-4BD6-A81E-A865C9194AE7}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FB7-4EE2-B94F-0EDB559FC72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{9ADB9897-6CBC-4357-9698-25E8254AE67A}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FB7-4EE2-B94F-0EDB559FC7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-1.2</c:v>
                </c:pt>
                <c:pt idx="16">
                  <c:v>-1</c:v>
                </c:pt>
                <c:pt idx="24">
                  <c:v>-0.6</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FB7-4EE2-B94F-0EDB559FC7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{EADC14E9-68E6-4C6A-B95C-E6322A59CF20}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FB7-4EE2-B94F-0EDB559FC7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{7C341153-70C4-496E-B292-7E3CB863E1FE}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B7-4EE2-B94F-0EDB559FC7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{F9AE77BB-EEFC-4E2A-B6DB-A647674D577B}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B7-4EE2-B94F-0EDB559FC7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{92FC4256-C0C9-4C8C-BD91-C0FCACEEBC8A}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B7-4EE2-B94F-0EDB559FC7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{DF4BAE84-D2A4-46E4-8133-0CA7AEE7A1C9}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B7-4EE2-B94F-0EDB559FC72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{13752529-B5F6-4053-BBF3-6F4E3FAFA62C}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FB7-4EE2-B94F-0EDB559FC72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{F822EE71-405E-4597-A6EF-8F7451565902}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FB7-4EE2-B94F-0EDB559FC72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{747E97F2-4864-4A94-A4F2-1255B10FE53B}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FB7-4EE2-B94F-0EDB559FC72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{618F78AE-41E7-40BB-8160-274C8961B392}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FB7-4EE2-B94F-0EDB559FC7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FFB7-4EE2-B94F-0EDB559FC729}"/>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AE28F88-643F-4A23-B034-81CA4C90576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19F59B6-C8EA-4BB2-BC3F-FEAF82D35CD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３年度においては、学校教育施設等整備事業債等が増となったことなどから元利償還金等は増となった。また、地方債の償還に充当した特定財源の減及び減税補塡債償還費、臨時財政対策債償還費の減等に伴う災害復旧費等に係る基準財政需要額の減となったことで算入公債費等が減となった。そのため、前年度と比較し悪化することとなり、今年度は分子が正数となった。前年度まで分子が負数であった理由について、臨時財政対策債の借入れにおいて、特定財源への算入が実償還額ではなく発行可能額に補正係数を乗じた理論額とされるため、本市のように過去において発行可能額を下回る借入れを行ってきた結果であると捉えているが、臨時財政対策債の発行可能額の大きかった過年度分から順次償還が終わっていくことから、今年度は単年で負数とはならなかった。</a:t>
          </a:r>
        </a:p>
        <a:p>
          <a:r>
            <a:rPr kumimoji="1" lang="ja-JP" altLang="en-US" sz="1100">
              <a:latin typeface="ＭＳ ゴシック" pitchFamily="49" charset="-128"/>
              <a:ea typeface="ＭＳ ゴシック" pitchFamily="49" charset="-128"/>
            </a:rPr>
            <a:t>　過去の償還が順次終わっていくと長期的には算入公債費の減少が見込まれるため、今後も公債費の推移に注視しながら健全な財政運営に努める。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本市は減債基金を所有していないため、指標は算定されていない。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令和３年度の元金償還額が令和３年度の発行額を上回ったことによる地方債現在高の減や病院事業の企業債現在高の減及び下水道事業の準元利償還金算入額の減等により公営企業債等繰入見込額が減となったこと等に伴い、将来負担額は前年度と比較し減となった。</a:t>
          </a:r>
        </a:p>
        <a:p>
          <a:r>
            <a:rPr kumimoji="1" lang="ja-JP" altLang="en-US" sz="1250">
              <a:latin typeface="ＭＳ ゴシック" pitchFamily="49" charset="-128"/>
              <a:ea typeface="ＭＳ ゴシック" pitchFamily="49" charset="-128"/>
            </a:rPr>
            <a:t>　また、財政調整基金や公園施設整備基金等の基金現在高が増加し充当可能基金が増となったこと等に伴い、充当可能財源は前年度と比較し増となった。</a:t>
          </a:r>
        </a:p>
        <a:p>
          <a:r>
            <a:rPr kumimoji="1" lang="ja-JP" altLang="en-US" sz="1250">
              <a:latin typeface="ＭＳ ゴシック" pitchFamily="49" charset="-128"/>
              <a:ea typeface="ＭＳ ゴシック" pitchFamily="49" charset="-128"/>
            </a:rPr>
            <a:t>　依然として充当可能財源が将来負担額を上回っているため、今年度も比率は算定されていない。</a:t>
          </a:r>
        </a:p>
        <a:p>
          <a:r>
            <a:rPr kumimoji="1" lang="ja-JP" altLang="en-US" sz="1250">
              <a:latin typeface="ＭＳ ゴシック" pitchFamily="49" charset="-128"/>
              <a:ea typeface="ＭＳ ゴシック" pitchFamily="49" charset="-128"/>
            </a:rPr>
            <a:t>　今後の見通しとしては、本市の近年の地方債残高は他の類似団体と比較して低い水準を維持し続けており、今後も発行額に対し元金償還額が上回り減少傾向を見込んでいるが、新型コロナウイルス感染症の影響等、社会情勢の先行きは不透明であり、基金の取崩しの増なども予想され将来負担が生ずる可能性もあるため、市債残高及びプライマリーバランスに注視しつつ、世代間の不公平のない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愛知県岡崎市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財政調整基金について、令和２年度決算に係る純剰余金及び令和３年度中の予算積立等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百万円を積み立てた一方、新型コロナウイルス感染症対策事業費の増等による財源不足に対応するため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百万円を取り崩したこと、特定目的基金については、市税収入の増等による余剰財源を活用して公園施設整備基金へ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百万円、東岡崎駅周辺地区整備基金へ８億７百万円の積み立てたこと等により、基金全体としては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積極的な基金の活用による財源調整を行うとともに、将来の事業に向けた目的基金への積み増しを検討していく。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・公共施設保全整備基金：公共施設の長寿命化を図るための計画的保全整備に要する事業費に充当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・公園施設整備基金：公園施設の整備費及び都市緑化の事業費に充当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・東岡崎駅周辺地区整備基金：東岡崎駅周辺地区の整備費に充当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・公園施設整備基金：岡崎市中央総合公園整備事業等の財源として、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億円の取崩しを行った一方、市税収入の増等による余剰財源を活用して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・東岡崎駅周辺地区整備基金：東岡崎駅周辺地区整備事業の財源として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百円の取崩しを行った一方、市税収入の増等による余剰財源を活用して８億７百万円の積み立てを行ったことによる増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・文化施設整備基金：市税収入の増等による余剰財源を活用して５億円の積み立てを行ったことによる増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・公共施設保全整備基金：美術博物館施設保全事業に充てるため、令和４年度に約４億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・文化施設整備基金：市民会館施設整備事業に充てるため、令和４年度に約２億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市税収入等の増により余剰財源が生じたこと等に伴う予算積立の増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中核市では、減債基金を含めた平均額は標準財政規模の約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％となっている。本市の近年の標準財政規模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億円となるため、減債基金を保有していないことから適正規模を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億円程度として維持していくこととする。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CE08BFC-1722-4512-9318-9EAC53AB1B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1966B8F-AFFE-467A-8DA9-0FEE85950E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8122EFA-E803-4096-8981-33EBC3F94F8F}"/>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E422445-C0B8-4E96-AB0A-96636355950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153DB07-813D-4D17-93C6-084EB8D1495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5C1820F-1F74-424C-9999-E7C897A5291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698B72A-EAF3-4235-A528-89AD64C393D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801846F-FEB8-41A9-B46E-DBA58F401BA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FDF1334-2C1F-498D-A4CA-0BED0B297FD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035BB0A-D9AC-4C4E-8AD0-2014EA8E071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62352BD-B6D3-4941-9DBD-A8EFECE6959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033183F-7EB5-46A3-90DE-4C2CC3CBD23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A3C0EA8-C5EC-48FC-8163-FFE8E062A6F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EE7D4E54-D658-435A-B693-10E4E6447BA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882F602-C8A7-452E-BEDF-7239E9ADBAE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F71F4D9-4200-475F-B1C4-E7DD539E653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AA517DC-FD99-4313-81E8-17016295E60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E2B434F9-9EC4-480D-B5BB-E76495FD71F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87E897C-645D-4F06-84BE-47D02CFAD8D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59F71E83-908F-408A-BA31-E0786D84EF8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C766C69B-CFBE-4A57-8B14-AA2A9F8DC60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C02B2973-C9EB-46D5-B9CE-B723A473E67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385,355
373,433
387.20
149,478,844
140,818,347
7,014,432
77,422,689
59,647,972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423B7D0-CF4D-4CAA-8663-123B6DEF974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459B7825-DCBD-45BA-BF51-B1B89A88A00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CA9A0B8C-5780-4BE6-83B1-BC3D48355F3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1954601-3820-4303-A06F-E4EF9666C7F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4E0F91-929B-48AD-9B83-E9AA4AC4990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3800C0F-8665-4CDD-90DD-7F22ED12F14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DC3F1A6F-8773-4B63-ACDE-5AC3A942E20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AD4A52AA-A54D-47CC-BA16-23ED2900B03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5D14CF5-1524-4CB9-843F-58C16E3F80F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5FC20CA4-F8E0-4F8A-873C-B16E3690C58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B222165-F01A-4196-A0A0-F465FD7F7D2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B203B0B-4310-46A0-A9EB-2C92FC8FDC9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F4413BF-AF9F-4969-B746-074D2B35D08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8BADDD35-CD37-427C-9AAC-3456642AA9A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DAC645E-A415-4B91-883B-0E31DB832F9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F685F40-B60C-4DCD-A70C-6AC6A8F0971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1622835-1BE6-4BBC-959F-4D518FAD898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D7FC46F-5291-4F40-90A0-E18803B7C8E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525D56F-0C84-4A6E-9F0C-3B580A7AD8B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CCBE627-C8F9-46CF-A53B-AA1689C5241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3FAF8C6-4912-47D3-8ACF-A360353DC78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E63C739F-E322-480A-8BB2-331B73D5BA5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B182CF1-BB8E-4DA6-9850-B0FFE5655F8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8AB34F1E-B622-4C6C-99CC-7ECAF23A091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DCEC449-C11E-4195-BE27-DFF1EBFF04E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FB261FA-0272-4DFF-92CB-7B7525C1666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4D5C894B-2C50-4AD1-99AC-675E4C09427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6BA85468-2E18-4D5A-8A3D-9C0F7B980AF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6680ED5-A208-497E-A854-84FC3EA7E37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5CB025A-ED27-4F7C-82D5-C7BB78B3879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6D4B244-BB85-4D52-875E-47939B8857B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D8A03E07-2FAC-4D84-ACBB-6A9DBF7EDDD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5CAAB25-4AE7-4CB1-9F63-D6B76EFE32E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33A52F1-3FE7-4321-A41C-C0AF9B55ECE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363A0B3-0F80-47F9-99CE-3803785E318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指標値は</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％を超えており、資産の老朽化が進みつつあるが、類似団体平均と比較して若干低い水準にある。減価償却累計額が</a:t>
          </a:r>
          <a:r>
            <a:rPr kumimoji="1" lang="en-US" altLang="ja-JP" sz="1100">
              <a:latin typeface="ＭＳ Ｐゴシック" panose="020B0600070205080204" pitchFamily="50" charset="-128"/>
              <a:ea typeface="ＭＳ Ｐゴシック" panose="020B0600070205080204" pitchFamily="50" charset="-128"/>
            </a:rPr>
            <a:t>136</a:t>
          </a:r>
          <a:r>
            <a:rPr kumimoji="1" lang="ja-JP" altLang="en-US" sz="1100">
              <a:latin typeface="ＭＳ Ｐゴシック" panose="020B0600070205080204" pitchFamily="50" charset="-128"/>
              <a:ea typeface="ＭＳ Ｐゴシック" panose="020B0600070205080204" pitchFamily="50" charset="-128"/>
            </a:rPr>
            <a:t>億円の増（＋</a:t>
          </a:r>
          <a:r>
            <a:rPr kumimoji="1" lang="en-US" altLang="ja-JP" sz="1100">
              <a:latin typeface="ＭＳ Ｐゴシック" panose="020B0600070205080204" pitchFamily="50" charset="-128"/>
              <a:ea typeface="ＭＳ Ｐゴシック" panose="020B0600070205080204" pitchFamily="50" charset="-128"/>
            </a:rPr>
            <a:t>3.56</a:t>
          </a:r>
          <a:r>
            <a:rPr kumimoji="1" lang="ja-JP" altLang="en-US" sz="1100">
              <a:latin typeface="ＭＳ Ｐゴシック" panose="020B0600070205080204" pitchFamily="50" charset="-128"/>
              <a:ea typeface="ＭＳ Ｐゴシック" panose="020B0600070205080204" pitchFamily="50" charset="-128"/>
            </a:rPr>
            <a:t>％）となったのに対し、償却対象資産が</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億円の増（＋</a:t>
          </a:r>
          <a:r>
            <a:rPr kumimoji="1" lang="en-US" altLang="ja-JP" sz="1100">
              <a:latin typeface="ＭＳ Ｐゴシック" panose="020B0600070205080204" pitchFamily="50" charset="-128"/>
              <a:ea typeface="ＭＳ Ｐゴシック" panose="020B0600070205080204" pitchFamily="50" charset="-128"/>
            </a:rPr>
            <a:t>1.59</a:t>
          </a:r>
          <a:r>
            <a:rPr kumimoji="1" lang="ja-JP" altLang="en-US" sz="1100">
              <a:latin typeface="ＭＳ Ｐゴシック" panose="020B0600070205080204" pitchFamily="50" charset="-128"/>
              <a:ea typeface="ＭＳ Ｐゴシック" panose="020B0600070205080204" pitchFamily="50" charset="-128"/>
            </a:rPr>
            <a:t>％）であったため、指標は前年度対比</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％上昇となった。また、指標値は上昇傾向にあることから、指標値を注視しながら岡崎市公共施設等総合管理計画に沿った点検等により施設の実態に合った老朽化対策を検討していく必要がある。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F3D58DB-9CB7-4D6B-B5A7-D82CA4A5483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87B638B-3BC7-4437-B84C-D2FF550FD41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7C902DE9-ADD7-4E4E-A5C0-5EDE98C7E94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BA2B838B-68F6-444C-B19C-94EEF9FE4B5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5A5FFD0D-6587-4BA6-A1FC-3517A871C7D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83B81F69-CABD-44EF-BF26-1E218FD6950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7822EF6A-9345-497D-94FE-91B785D8CBD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FD11D191-BAF5-4BDF-89EA-BBC60537AE4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452A15A0-C61F-4C53-9FD7-697B9089560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E5421ADC-A4CF-4284-BA70-89824A0196B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54660991-1F21-46E6-A386-E677F973AC0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E5A102FD-3ED8-4D06-892D-3B31337CDB3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EE172A91-AA4C-4B19-B852-AB06A0452AD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554B1606-8003-4E2F-8945-A07E268ED42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B93AAEA1-1DDA-42F7-ABE8-689667C7B08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28D1B755-F0FC-4D78-A565-55DAF9B01C4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75" name="直線コネクタ 74">
          <a:extLst>
            <a:ext uri="{FF2B5EF4-FFF2-40B4-BE49-F238E27FC236}">
              <a16:creationId xmlns:a16="http://schemas.microsoft.com/office/drawing/2014/main" id="{F0E141C0-9445-4CB3-9883-2DF1B96FDEAF}"/>
            </a:ext>
          </a:extLst>
        </xdr:cNvPr>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6" name="有形固定資産減価償却率最小値テキスト">
          <a:extLst>
            <a:ext uri="{FF2B5EF4-FFF2-40B4-BE49-F238E27FC236}">
              <a16:creationId xmlns:a16="http://schemas.microsoft.com/office/drawing/2014/main" id="{D3497963-2301-4011-BACD-DA92A3AD33BD}"/>
            </a:ext>
          </a:extLst>
        </xdr:cNvPr>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7" name="直線コネクタ 76">
          <a:extLst>
            <a:ext uri="{FF2B5EF4-FFF2-40B4-BE49-F238E27FC236}">
              <a16:creationId xmlns:a16="http://schemas.microsoft.com/office/drawing/2014/main" id="{03EECCC6-9076-4780-85C0-FD77E20DBF6D}"/>
            </a:ext>
          </a:extLst>
        </xdr:cNvPr>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a:extLst>
            <a:ext uri="{FF2B5EF4-FFF2-40B4-BE49-F238E27FC236}">
              <a16:creationId xmlns:a16="http://schemas.microsoft.com/office/drawing/2014/main" id="{1FA84978-9ACB-4F41-B5BC-F4F336DB0853}"/>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a:extLst>
            <a:ext uri="{FF2B5EF4-FFF2-40B4-BE49-F238E27FC236}">
              <a16:creationId xmlns:a16="http://schemas.microsoft.com/office/drawing/2014/main" id="{339D0440-5ECB-4E72-A98E-1F4EB83893D4}"/>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80" name="有形固定資産減価償却率平均値テキスト">
          <a:extLst>
            <a:ext uri="{FF2B5EF4-FFF2-40B4-BE49-F238E27FC236}">
              <a16:creationId xmlns:a16="http://schemas.microsoft.com/office/drawing/2014/main" id="{FD612416-CCFE-406B-9DA3-586F9E9491C3}"/>
            </a:ext>
          </a:extLst>
        </xdr:cNvPr>
        <xdr:cNvSpPr txBox="1"/>
      </xdr:nvSpPr>
      <xdr:spPr>
        <a:xfrm>
          <a:off x="48133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1" name="フローチャート: 判断 80">
          <a:extLst>
            <a:ext uri="{FF2B5EF4-FFF2-40B4-BE49-F238E27FC236}">
              <a16:creationId xmlns:a16="http://schemas.microsoft.com/office/drawing/2014/main" id="{46B885AF-0FCB-466F-A5CF-E43FE62640F5}"/>
            </a:ext>
          </a:extLst>
        </xdr:cNvPr>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82" name="フローチャート: 判断 81">
          <a:extLst>
            <a:ext uri="{FF2B5EF4-FFF2-40B4-BE49-F238E27FC236}">
              <a16:creationId xmlns:a16="http://schemas.microsoft.com/office/drawing/2014/main" id="{A6E97A06-808E-4F64-8FA0-510A949E1C36}"/>
            </a:ext>
          </a:extLst>
        </xdr:cNvPr>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3" name="フローチャート: 判断 82">
          <a:extLst>
            <a:ext uri="{FF2B5EF4-FFF2-40B4-BE49-F238E27FC236}">
              <a16:creationId xmlns:a16="http://schemas.microsoft.com/office/drawing/2014/main" id="{41AFD49B-8FB9-486D-86B0-78BA59B4E51B}"/>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84" name="フローチャート: 判断 83">
          <a:extLst>
            <a:ext uri="{FF2B5EF4-FFF2-40B4-BE49-F238E27FC236}">
              <a16:creationId xmlns:a16="http://schemas.microsoft.com/office/drawing/2014/main" id="{C6829052-0DA9-4F93-9369-AF56030CF1AF}"/>
            </a:ext>
          </a:extLst>
        </xdr:cNvPr>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85" name="フローチャート: 判断 84">
          <a:extLst>
            <a:ext uri="{FF2B5EF4-FFF2-40B4-BE49-F238E27FC236}">
              <a16:creationId xmlns:a16="http://schemas.microsoft.com/office/drawing/2014/main" id="{4E54635A-1062-456F-9221-719DBDB5D3CD}"/>
            </a:ext>
          </a:extLst>
        </xdr:cNvPr>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0195E7B-6915-4523-B432-086F3040990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C2385F8-282B-4325-86AF-8A1B8EBC42C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AB11ECF-42E1-454A-9C88-225A2204C11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97AF33F-FE65-4DBE-99CF-4FEFC4F4B72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28964BC-323A-44D2-88C7-76886652F4A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91" name="楕円 90">
          <a:extLst>
            <a:ext uri="{FF2B5EF4-FFF2-40B4-BE49-F238E27FC236}">
              <a16:creationId xmlns:a16="http://schemas.microsoft.com/office/drawing/2014/main" id="{ECE833DA-FA0E-4BCB-B73A-B5A50E26652C}"/>
            </a:ext>
          </a:extLst>
        </xdr:cNvPr>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4462</xdr:rowOff>
    </xdr:from>
    <xdr:ext cx="405111" cy="259045"/>
    <xdr:sp macro="" textlink="">
      <xdr:nvSpPr>
        <xdr:cNvPr id="92" name="有形固定資産減価償却率該当値テキスト">
          <a:extLst>
            <a:ext uri="{FF2B5EF4-FFF2-40B4-BE49-F238E27FC236}">
              <a16:creationId xmlns:a16="http://schemas.microsoft.com/office/drawing/2014/main" id="{3F61D273-4C81-409E-9F5B-CDB8F92A90E4}"/>
            </a:ext>
          </a:extLst>
        </xdr:cNvPr>
        <xdr:cNvSpPr txBox="1"/>
      </xdr:nvSpPr>
      <xdr:spPr>
        <a:xfrm>
          <a:off x="4813300"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93" name="楕円 92">
          <a:extLst>
            <a:ext uri="{FF2B5EF4-FFF2-40B4-BE49-F238E27FC236}">
              <a16:creationId xmlns:a16="http://schemas.microsoft.com/office/drawing/2014/main" id="{8066253F-69DA-46B2-BF49-263FD6097417}"/>
            </a:ext>
          </a:extLst>
        </xdr:cNvPr>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32385</xdr:rowOff>
    </xdr:to>
    <xdr:cxnSp macro="">
      <xdr:nvCxnSpPr>
        <xdr:cNvPr id="94" name="直線コネクタ 93">
          <a:extLst>
            <a:ext uri="{FF2B5EF4-FFF2-40B4-BE49-F238E27FC236}">
              <a16:creationId xmlns:a16="http://schemas.microsoft.com/office/drawing/2014/main" id="{935BF787-71E3-4CE5-A507-1C33ACFCCB9F}"/>
            </a:ext>
          </a:extLst>
        </xdr:cNvPr>
        <xdr:cNvCxnSpPr/>
      </xdr:nvCxnSpPr>
      <xdr:spPr>
        <a:xfrm>
          <a:off x="4051300" y="607568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73872</xdr:rowOff>
    </xdr:from>
    <xdr:to>
      <xdr:col>15</xdr:col>
      <xdr:colOff>187325</xdr:colOff>
      <xdr:row>31</xdr:row>
      <xdr:rowOff>4022</xdr:rowOff>
    </xdr:to>
    <xdr:sp macro="" textlink="">
      <xdr:nvSpPr>
        <xdr:cNvPr id="95" name="楕円 94">
          <a:extLst>
            <a:ext uri="{FF2B5EF4-FFF2-40B4-BE49-F238E27FC236}">
              <a16:creationId xmlns:a16="http://schemas.microsoft.com/office/drawing/2014/main" id="{4A9CBAB1-B92C-4BD5-9009-DB7B4C8137C3}"/>
            </a:ext>
          </a:extLst>
        </xdr:cNvPr>
        <xdr:cNvSpPr/>
      </xdr:nvSpPr>
      <xdr:spPr>
        <a:xfrm>
          <a:off x="3238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124672</xdr:rowOff>
    </xdr:from>
    <xdr:to>
      <xdr:col>19</xdr:col>
      <xdr:colOff>136525</xdr:colOff>
      <xdr:row>30</xdr:row>
      <xdr:rowOff>160655</xdr:rowOff>
    </xdr:to>
    <xdr:cxnSp macro="">
      <xdr:nvCxnSpPr>
        <xdr:cNvPr id="96" name="直線コネクタ 95">
          <a:extLst>
            <a:ext uri="{FF2B5EF4-FFF2-40B4-BE49-F238E27FC236}">
              <a16:creationId xmlns:a16="http://schemas.microsoft.com/office/drawing/2014/main" id="{935A8E5B-A0B0-40B8-AF49-BA7951D57D9F}"/>
            </a:ext>
          </a:extLst>
        </xdr:cNvPr>
        <xdr:cNvCxnSpPr/>
      </xdr:nvCxnSpPr>
      <xdr:spPr>
        <a:xfrm>
          <a:off x="3289300" y="603969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73872</xdr:rowOff>
    </xdr:from>
    <xdr:to>
      <xdr:col>11</xdr:col>
      <xdr:colOff>187325</xdr:colOff>
      <xdr:row>31</xdr:row>
      <xdr:rowOff>4022</xdr:rowOff>
    </xdr:to>
    <xdr:sp macro="" textlink="">
      <xdr:nvSpPr>
        <xdr:cNvPr id="97" name="楕円 96">
          <a:extLst>
            <a:ext uri="{FF2B5EF4-FFF2-40B4-BE49-F238E27FC236}">
              <a16:creationId xmlns:a16="http://schemas.microsoft.com/office/drawing/2014/main" id="{DE2A426E-31AC-41BB-A195-7D6C87DB9710}"/>
            </a:ext>
          </a:extLst>
        </xdr:cNvPr>
        <xdr:cNvSpPr/>
      </xdr:nvSpPr>
      <xdr:spPr>
        <a:xfrm>
          <a:off x="2476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124672</xdr:rowOff>
    </xdr:from>
    <xdr:to>
      <xdr:col>15</xdr:col>
      <xdr:colOff>136525</xdr:colOff>
      <xdr:row>30</xdr:row>
      <xdr:rowOff>124672</xdr:rowOff>
    </xdr:to>
    <xdr:cxnSp macro="">
      <xdr:nvCxnSpPr>
        <xdr:cNvPr id="98" name="直線コネクタ 97">
          <a:extLst>
            <a:ext uri="{FF2B5EF4-FFF2-40B4-BE49-F238E27FC236}">
              <a16:creationId xmlns:a16="http://schemas.microsoft.com/office/drawing/2014/main" id="{64D2E589-B0E3-4D4B-9A09-A63BF35D3DF5}"/>
            </a:ext>
          </a:extLst>
        </xdr:cNvPr>
        <xdr:cNvCxnSpPr/>
      </xdr:nvCxnSpPr>
      <xdr:spPr>
        <a:xfrm>
          <a:off x="2527300" y="603969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34290</xdr:rowOff>
    </xdr:from>
    <xdr:to>
      <xdr:col>7</xdr:col>
      <xdr:colOff>187325</xdr:colOff>
      <xdr:row>30</xdr:row>
      <xdr:rowOff>135890</xdr:rowOff>
    </xdr:to>
    <xdr:sp macro="" textlink="">
      <xdr:nvSpPr>
        <xdr:cNvPr id="99" name="楕円 98">
          <a:extLst>
            <a:ext uri="{FF2B5EF4-FFF2-40B4-BE49-F238E27FC236}">
              <a16:creationId xmlns:a16="http://schemas.microsoft.com/office/drawing/2014/main" id="{1933987D-F819-493D-953D-D3763EF52F1F}"/>
            </a:ext>
          </a:extLst>
        </xdr:cNvPr>
        <xdr:cNvSpPr/>
      </xdr:nvSpPr>
      <xdr:spPr>
        <a:xfrm>
          <a:off x="1714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85090</xdr:rowOff>
    </xdr:from>
    <xdr:to>
      <xdr:col>11</xdr:col>
      <xdr:colOff>136525</xdr:colOff>
      <xdr:row>30</xdr:row>
      <xdr:rowOff>124672</xdr:rowOff>
    </xdr:to>
    <xdr:cxnSp macro="">
      <xdr:nvCxnSpPr>
        <xdr:cNvPr id="100" name="直線コネクタ 99">
          <a:extLst>
            <a:ext uri="{FF2B5EF4-FFF2-40B4-BE49-F238E27FC236}">
              <a16:creationId xmlns:a16="http://schemas.microsoft.com/office/drawing/2014/main" id="{9EF81460-1FED-4D51-881B-53BFC4017EE7}"/>
            </a:ext>
          </a:extLst>
        </xdr:cNvPr>
        <xdr:cNvCxnSpPr/>
      </xdr:nvCxnSpPr>
      <xdr:spPr>
        <a:xfrm>
          <a:off x="1765300" y="600011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101" name="n_1aveValue有形固定資産減価償却率">
          <a:extLst>
            <a:ext uri="{FF2B5EF4-FFF2-40B4-BE49-F238E27FC236}">
              <a16:creationId xmlns:a16="http://schemas.microsoft.com/office/drawing/2014/main" id="{B6B9AC86-3170-4090-919F-335C0761EF72}"/>
            </a:ext>
          </a:extLst>
        </xdr:cNvPr>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102" name="n_2aveValue有形固定資産減価償却率">
          <a:extLst>
            <a:ext uri="{FF2B5EF4-FFF2-40B4-BE49-F238E27FC236}">
              <a16:creationId xmlns:a16="http://schemas.microsoft.com/office/drawing/2014/main" id="{114379CF-870A-490C-85C5-2DA94B34DA61}"/>
            </a:ext>
          </a:extLst>
        </xdr:cNvPr>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103" name="n_3aveValue有形固定資産減価償却率">
          <a:extLst>
            <a:ext uri="{FF2B5EF4-FFF2-40B4-BE49-F238E27FC236}">
              <a16:creationId xmlns:a16="http://schemas.microsoft.com/office/drawing/2014/main" id="{64CC9E9A-2F08-4609-A61D-A423197D7DDE}"/>
            </a:ext>
          </a:extLst>
        </xdr:cNvPr>
        <xdr:cNvSpPr txBox="1"/>
      </xdr:nvSpPr>
      <xdr:spPr>
        <a:xfrm>
          <a:off x="2324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104" name="n_4aveValue有形固定資産減価償却率">
          <a:extLst>
            <a:ext uri="{FF2B5EF4-FFF2-40B4-BE49-F238E27FC236}">
              <a16:creationId xmlns:a16="http://schemas.microsoft.com/office/drawing/2014/main" id="{48982C90-F2B5-4D36-B357-B09592EA2654}"/>
            </a:ext>
          </a:extLst>
        </xdr:cNvPr>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56532</xdr:rowOff>
    </xdr:from>
    <xdr:ext cx="405111" cy="259045"/>
    <xdr:sp macro="" textlink="">
      <xdr:nvSpPr>
        <xdr:cNvPr id="105" name="n_1mainValue有形固定資産減価償却率">
          <a:extLst>
            <a:ext uri="{FF2B5EF4-FFF2-40B4-BE49-F238E27FC236}">
              <a16:creationId xmlns:a16="http://schemas.microsoft.com/office/drawing/2014/main" id="{8B6D5823-DC3B-4A8B-886A-208FE9E37A6A}"/>
            </a:ext>
          </a:extLst>
        </xdr:cNvPr>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106" name="n_2mainValue有形固定資産減価償却率">
          <a:extLst>
            <a:ext uri="{FF2B5EF4-FFF2-40B4-BE49-F238E27FC236}">
              <a16:creationId xmlns:a16="http://schemas.microsoft.com/office/drawing/2014/main" id="{91751097-89DA-4733-9D60-0AA392F48512}"/>
            </a:ext>
          </a:extLst>
        </xdr:cNvPr>
        <xdr:cNvSpPr txBox="1"/>
      </xdr:nvSpPr>
      <xdr:spPr>
        <a:xfrm>
          <a:off x="3086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20549</xdr:rowOff>
    </xdr:from>
    <xdr:ext cx="405111" cy="259045"/>
    <xdr:sp macro="" textlink="">
      <xdr:nvSpPr>
        <xdr:cNvPr id="107" name="n_3mainValue有形固定資産減価償却率">
          <a:extLst>
            <a:ext uri="{FF2B5EF4-FFF2-40B4-BE49-F238E27FC236}">
              <a16:creationId xmlns:a16="http://schemas.microsoft.com/office/drawing/2014/main" id="{3D63896D-E15A-401F-9010-9C4DCE216BF3}"/>
            </a:ext>
          </a:extLst>
        </xdr:cNvPr>
        <xdr:cNvSpPr txBox="1"/>
      </xdr:nvSpPr>
      <xdr:spPr>
        <a:xfrm>
          <a:off x="2324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152417</xdr:rowOff>
    </xdr:from>
    <xdr:ext cx="405111" cy="259045"/>
    <xdr:sp macro="" textlink="">
      <xdr:nvSpPr>
        <xdr:cNvPr id="108" name="n_4mainValue有形固定資産減価償却率">
          <a:extLst>
            <a:ext uri="{FF2B5EF4-FFF2-40B4-BE49-F238E27FC236}">
              <a16:creationId xmlns:a16="http://schemas.microsoft.com/office/drawing/2014/main" id="{B7927832-30A9-43ED-A78C-9EE291AE7FDE}"/>
            </a:ext>
          </a:extLst>
        </xdr:cNvPr>
        <xdr:cNvSpPr txBox="1"/>
      </xdr:nvSpPr>
      <xdr:spPr>
        <a:xfrm>
          <a:off x="1562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C2310E54-B602-43C4-8AF5-D4EC7ED1209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5B92D3D8-6B13-4445-85D7-38304B23F2C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82AC01F2-706C-4925-B796-7A42BD69ED7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FB7C945B-3CEE-406C-A82A-BE98110D7B1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4438B5B0-90F5-43FD-9A82-3DEC3098A2B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12D0CD80-BFDD-43A4-9AA7-1E8E7F1D2D7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7EDE8F2B-68B4-452F-9970-06F32C75EF7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5E2A7E22-F2B1-4ED9-8727-0EE0247CA5B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280B5382-12AD-42C8-A923-47D828D3367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F935DAF2-630A-4271-98A3-BCC0D8F097C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72F5EE84-BAEE-439D-AC0E-D08C124C1EE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22471EAA-A208-47D6-9195-D7B99E1A29A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F27E26B2-DDB1-4F26-98A9-D198F85BDD3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現在高の減や公営企業債等繰入見込額が減となったこと等に伴い将来負担額が前年度と比較し減少したことに加え、基金現在高が増加し充当可能基金が増となったこと等に伴い充当可能財源は前年度と比較し増となったため、債務償還比率は前年度比</a:t>
          </a:r>
          <a:r>
            <a:rPr kumimoji="1" lang="en-US" altLang="ja-JP" sz="1100">
              <a:latin typeface="ＭＳ Ｐゴシック" panose="020B0600070205080204" pitchFamily="50" charset="-128"/>
              <a:ea typeface="ＭＳ Ｐゴシック" panose="020B0600070205080204" pitchFamily="50" charset="-128"/>
            </a:rPr>
            <a:t>72.6</a:t>
          </a:r>
          <a:r>
            <a:rPr kumimoji="1" lang="ja-JP" altLang="en-US" sz="1100">
              <a:latin typeface="ＭＳ Ｐゴシック" panose="020B0600070205080204" pitchFamily="50" charset="-128"/>
              <a:ea typeface="ＭＳ Ｐゴシック" panose="020B0600070205080204" pitchFamily="50" charset="-128"/>
            </a:rPr>
            <a:t>％の減となった。</a:t>
          </a:r>
        </a:p>
        <a:p>
          <a:r>
            <a:rPr kumimoji="1" lang="ja-JP" altLang="en-US" sz="1100">
              <a:latin typeface="ＭＳ Ｐゴシック" panose="020B0600070205080204" pitchFamily="50" charset="-128"/>
              <a:ea typeface="ＭＳ Ｐゴシック" panose="020B0600070205080204" pitchFamily="50" charset="-128"/>
            </a:rPr>
            <a:t>　債務償還比率は類似団体と比較して低い水準を維持できているが、新型コロナウイルス感染症の影響等、社会情勢の先行きは不透明であり、基金の取崩しの増なども予想され将来負担が生ずる可能性もあるため、市債残高及びプライマリーバランスに注視しつつ、世代間の不公平のない財政運営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5FF12DC7-D062-448A-BB5F-60DA361ED3E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2E1579FE-4C75-4A4A-A0F0-AC4443D4A0C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92DFC1F4-E357-41F4-A20C-EBBF1918903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55F00B2F-838E-45C3-AF3B-F94D193EAB5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1299784-43D7-4279-A8F2-48FD47AC1CF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9DA8DDF7-E4A6-4FE4-84CD-90514F74C2B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86F83E25-488C-42E6-9055-3050CE70259F}"/>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69C38CE-57C5-4F0F-B40B-DB99FC3AF4E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403AE57-BF64-4966-92D2-29A01A1C43A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857E903E-47DD-4741-BB0B-DC7211694A1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96946B90-84F2-4753-B22B-E9D0B99CA65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DF49F735-AF1F-458F-8044-B258FBA2457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78134A29-7797-4965-B95E-DF776412421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225DC143-ED5F-49B5-8B99-A9136A228BE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DCE174A4-BB09-4355-BF1C-AC4042B48FC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D3C2EC41-743C-4BEE-9FAC-55027603AA8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9A71A49C-65FC-4E17-923E-61F2F8B8519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39" name="直線コネクタ 138">
          <a:extLst>
            <a:ext uri="{FF2B5EF4-FFF2-40B4-BE49-F238E27FC236}">
              <a16:creationId xmlns:a16="http://schemas.microsoft.com/office/drawing/2014/main" id="{CE76745B-C36E-45C0-AF34-DFC6FD7A30A2}"/>
            </a:ext>
          </a:extLst>
        </xdr:cNvPr>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40" name="債務償還比率最小値テキスト">
          <a:extLst>
            <a:ext uri="{FF2B5EF4-FFF2-40B4-BE49-F238E27FC236}">
              <a16:creationId xmlns:a16="http://schemas.microsoft.com/office/drawing/2014/main" id="{92B78570-CB43-40FE-9BD4-66AB180AF4CD}"/>
            </a:ext>
          </a:extLst>
        </xdr:cNvPr>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41" name="直線コネクタ 140">
          <a:extLst>
            <a:ext uri="{FF2B5EF4-FFF2-40B4-BE49-F238E27FC236}">
              <a16:creationId xmlns:a16="http://schemas.microsoft.com/office/drawing/2014/main" id="{3E845370-37DA-40FE-AEE9-7DD77A3543B3}"/>
            </a:ext>
          </a:extLst>
        </xdr:cNvPr>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AD9AD626-A921-4F14-89EC-3C67D4AE866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F388E315-DBCD-4BAD-86A0-75AA4EA97B2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44" name="債務償還比率平均値テキスト">
          <a:extLst>
            <a:ext uri="{FF2B5EF4-FFF2-40B4-BE49-F238E27FC236}">
              <a16:creationId xmlns:a16="http://schemas.microsoft.com/office/drawing/2014/main" id="{0A548CC2-5D82-4496-BFAF-1DC3C6BD774E}"/>
            </a:ext>
          </a:extLst>
        </xdr:cNvPr>
        <xdr:cNvSpPr txBox="1"/>
      </xdr:nvSpPr>
      <xdr:spPr>
        <a:xfrm>
          <a:off x="14846300" y="5969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45" name="フローチャート: 判断 144">
          <a:extLst>
            <a:ext uri="{FF2B5EF4-FFF2-40B4-BE49-F238E27FC236}">
              <a16:creationId xmlns:a16="http://schemas.microsoft.com/office/drawing/2014/main" id="{7C5E29C9-0850-4CCF-BC73-BD9E8D64FE63}"/>
            </a:ext>
          </a:extLst>
        </xdr:cNvPr>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46" name="フローチャート: 判断 145">
          <a:extLst>
            <a:ext uri="{FF2B5EF4-FFF2-40B4-BE49-F238E27FC236}">
              <a16:creationId xmlns:a16="http://schemas.microsoft.com/office/drawing/2014/main" id="{ED4B8CB2-55C9-4359-A284-1D48DFD35894}"/>
            </a:ext>
          </a:extLst>
        </xdr:cNvPr>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47" name="フローチャート: 判断 146">
          <a:extLst>
            <a:ext uri="{FF2B5EF4-FFF2-40B4-BE49-F238E27FC236}">
              <a16:creationId xmlns:a16="http://schemas.microsoft.com/office/drawing/2014/main" id="{18E58D92-3CB5-4044-BF87-79008AB87162}"/>
            </a:ext>
          </a:extLst>
        </xdr:cNvPr>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a:extLst>
            <a:ext uri="{FF2B5EF4-FFF2-40B4-BE49-F238E27FC236}">
              <a16:creationId xmlns:a16="http://schemas.microsoft.com/office/drawing/2014/main" id="{898E1FA6-4AD1-4C05-9738-5515C0244225}"/>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49" name="フローチャート: 判断 148">
          <a:extLst>
            <a:ext uri="{FF2B5EF4-FFF2-40B4-BE49-F238E27FC236}">
              <a16:creationId xmlns:a16="http://schemas.microsoft.com/office/drawing/2014/main" id="{8F563F60-7527-40C8-8010-1D71ADA23879}"/>
            </a:ext>
          </a:extLst>
        </xdr:cNvPr>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9D38533-32D3-40F0-BA92-87E906C6929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869AEEB-B7E8-46B6-8495-00641407D6E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8C6B86CD-5BC8-421A-95D6-A0C5C070D57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EF3F2FC9-D1A2-407F-A4B9-1CE1F246C58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B9311D22-8CDF-44F7-A896-CEEDADD32A0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136425</xdr:rowOff>
    </xdr:from>
    <xdr:to>
      <xdr:col>76</xdr:col>
      <xdr:colOff>73025</xdr:colOff>
      <xdr:row>28</xdr:row>
      <xdr:rowOff>66575</xdr:rowOff>
    </xdr:to>
    <xdr:sp macro="" textlink="">
      <xdr:nvSpPr>
        <xdr:cNvPr id="155" name="楕円 154">
          <a:extLst>
            <a:ext uri="{FF2B5EF4-FFF2-40B4-BE49-F238E27FC236}">
              <a16:creationId xmlns:a16="http://schemas.microsoft.com/office/drawing/2014/main" id="{871D1CB6-4A02-4E04-BC00-7CFE5E4E84E7}"/>
            </a:ext>
          </a:extLst>
        </xdr:cNvPr>
        <xdr:cNvSpPr/>
      </xdr:nvSpPr>
      <xdr:spPr>
        <a:xfrm>
          <a:off x="14744700" y="55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159302</xdr:rowOff>
    </xdr:from>
    <xdr:ext cx="469744" cy="259045"/>
    <xdr:sp macro="" textlink="">
      <xdr:nvSpPr>
        <xdr:cNvPr id="156" name="債務償還比率該当値テキスト">
          <a:extLst>
            <a:ext uri="{FF2B5EF4-FFF2-40B4-BE49-F238E27FC236}">
              <a16:creationId xmlns:a16="http://schemas.microsoft.com/office/drawing/2014/main" id="{B0F450E6-6D41-4E81-A2D4-A0CDAD120C52}"/>
            </a:ext>
          </a:extLst>
        </xdr:cNvPr>
        <xdr:cNvSpPr txBox="1"/>
      </xdr:nvSpPr>
      <xdr:spPr>
        <a:xfrm>
          <a:off x="14846300" y="53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76935</xdr:rowOff>
    </xdr:from>
    <xdr:to>
      <xdr:col>72</xdr:col>
      <xdr:colOff>123825</xdr:colOff>
      <xdr:row>29</xdr:row>
      <xdr:rowOff>7085</xdr:rowOff>
    </xdr:to>
    <xdr:sp macro="" textlink="">
      <xdr:nvSpPr>
        <xdr:cNvPr id="157" name="楕円 156">
          <a:extLst>
            <a:ext uri="{FF2B5EF4-FFF2-40B4-BE49-F238E27FC236}">
              <a16:creationId xmlns:a16="http://schemas.microsoft.com/office/drawing/2014/main" id="{C5C7B6DB-8567-4A45-8766-59AEA2611249}"/>
            </a:ext>
          </a:extLst>
        </xdr:cNvPr>
        <xdr:cNvSpPr/>
      </xdr:nvSpPr>
      <xdr:spPr>
        <a:xfrm>
          <a:off x="14033500" y="56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15775</xdr:rowOff>
    </xdr:from>
    <xdr:to>
      <xdr:col>76</xdr:col>
      <xdr:colOff>22225</xdr:colOff>
      <xdr:row>28</xdr:row>
      <xdr:rowOff>127735</xdr:rowOff>
    </xdr:to>
    <xdr:cxnSp macro="">
      <xdr:nvCxnSpPr>
        <xdr:cNvPr id="158" name="直線コネクタ 157">
          <a:extLst>
            <a:ext uri="{FF2B5EF4-FFF2-40B4-BE49-F238E27FC236}">
              <a16:creationId xmlns:a16="http://schemas.microsoft.com/office/drawing/2014/main" id="{7406EF14-11C5-49F5-806E-153935731EB7}"/>
            </a:ext>
          </a:extLst>
        </xdr:cNvPr>
        <xdr:cNvCxnSpPr/>
      </xdr:nvCxnSpPr>
      <xdr:spPr>
        <a:xfrm flipV="1">
          <a:off x="14084300" y="5587900"/>
          <a:ext cx="711200" cy="1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97908</xdr:rowOff>
    </xdr:from>
    <xdr:to>
      <xdr:col>68</xdr:col>
      <xdr:colOff>123825</xdr:colOff>
      <xdr:row>29</xdr:row>
      <xdr:rowOff>28058</xdr:rowOff>
    </xdr:to>
    <xdr:sp macro="" textlink="">
      <xdr:nvSpPr>
        <xdr:cNvPr id="159" name="楕円 158">
          <a:extLst>
            <a:ext uri="{FF2B5EF4-FFF2-40B4-BE49-F238E27FC236}">
              <a16:creationId xmlns:a16="http://schemas.microsoft.com/office/drawing/2014/main" id="{48084236-DFAF-43FF-8979-8F3392071E74}"/>
            </a:ext>
          </a:extLst>
        </xdr:cNvPr>
        <xdr:cNvSpPr/>
      </xdr:nvSpPr>
      <xdr:spPr>
        <a:xfrm>
          <a:off x="13271500" y="56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127735</xdr:rowOff>
    </xdr:from>
    <xdr:to>
      <xdr:col>72</xdr:col>
      <xdr:colOff>73025</xdr:colOff>
      <xdr:row>28</xdr:row>
      <xdr:rowOff>148708</xdr:rowOff>
    </xdr:to>
    <xdr:cxnSp macro="">
      <xdr:nvCxnSpPr>
        <xdr:cNvPr id="160" name="直線コネクタ 159">
          <a:extLst>
            <a:ext uri="{FF2B5EF4-FFF2-40B4-BE49-F238E27FC236}">
              <a16:creationId xmlns:a16="http://schemas.microsoft.com/office/drawing/2014/main" id="{B2016C1B-2CEB-4819-9883-F3D0B29A1104}"/>
            </a:ext>
          </a:extLst>
        </xdr:cNvPr>
        <xdr:cNvCxnSpPr/>
      </xdr:nvCxnSpPr>
      <xdr:spPr>
        <a:xfrm flipV="1">
          <a:off x="13322300" y="5699860"/>
          <a:ext cx="762000" cy="2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52569</xdr:rowOff>
    </xdr:from>
    <xdr:to>
      <xdr:col>64</xdr:col>
      <xdr:colOff>123825</xdr:colOff>
      <xdr:row>28</xdr:row>
      <xdr:rowOff>154169</xdr:rowOff>
    </xdr:to>
    <xdr:sp macro="" textlink="">
      <xdr:nvSpPr>
        <xdr:cNvPr id="161" name="楕円 160">
          <a:extLst>
            <a:ext uri="{FF2B5EF4-FFF2-40B4-BE49-F238E27FC236}">
              <a16:creationId xmlns:a16="http://schemas.microsoft.com/office/drawing/2014/main" id="{98B7B3BB-5C41-4DFE-BC87-09D0FC2D21BF}"/>
            </a:ext>
          </a:extLst>
        </xdr:cNvPr>
        <xdr:cNvSpPr/>
      </xdr:nvSpPr>
      <xdr:spPr>
        <a:xfrm>
          <a:off x="12509500" y="56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103369</xdr:rowOff>
    </xdr:from>
    <xdr:to>
      <xdr:col>68</xdr:col>
      <xdr:colOff>73025</xdr:colOff>
      <xdr:row>28</xdr:row>
      <xdr:rowOff>148708</xdr:rowOff>
    </xdr:to>
    <xdr:cxnSp macro="">
      <xdr:nvCxnSpPr>
        <xdr:cNvPr id="162" name="直線コネクタ 161">
          <a:extLst>
            <a:ext uri="{FF2B5EF4-FFF2-40B4-BE49-F238E27FC236}">
              <a16:creationId xmlns:a16="http://schemas.microsoft.com/office/drawing/2014/main" id="{F89E07AA-4624-474E-8A55-A989EE314E35}"/>
            </a:ext>
          </a:extLst>
        </xdr:cNvPr>
        <xdr:cNvCxnSpPr/>
      </xdr:nvCxnSpPr>
      <xdr:spPr>
        <a:xfrm>
          <a:off x="12560300" y="5675494"/>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76935</xdr:rowOff>
    </xdr:from>
    <xdr:to>
      <xdr:col>60</xdr:col>
      <xdr:colOff>123825</xdr:colOff>
      <xdr:row>29</xdr:row>
      <xdr:rowOff>7085</xdr:rowOff>
    </xdr:to>
    <xdr:sp macro="" textlink="">
      <xdr:nvSpPr>
        <xdr:cNvPr id="163" name="楕円 162">
          <a:extLst>
            <a:ext uri="{FF2B5EF4-FFF2-40B4-BE49-F238E27FC236}">
              <a16:creationId xmlns:a16="http://schemas.microsoft.com/office/drawing/2014/main" id="{6DE05844-C665-41FD-9E6E-158A721D2254}"/>
            </a:ext>
          </a:extLst>
        </xdr:cNvPr>
        <xdr:cNvSpPr/>
      </xdr:nvSpPr>
      <xdr:spPr>
        <a:xfrm>
          <a:off x="11747500" y="56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103369</xdr:rowOff>
    </xdr:from>
    <xdr:to>
      <xdr:col>64</xdr:col>
      <xdr:colOff>73025</xdr:colOff>
      <xdr:row>28</xdr:row>
      <xdr:rowOff>127735</xdr:rowOff>
    </xdr:to>
    <xdr:cxnSp macro="">
      <xdr:nvCxnSpPr>
        <xdr:cNvPr id="164" name="直線コネクタ 163">
          <a:extLst>
            <a:ext uri="{FF2B5EF4-FFF2-40B4-BE49-F238E27FC236}">
              <a16:creationId xmlns:a16="http://schemas.microsoft.com/office/drawing/2014/main" id="{0B23A384-0E21-426B-8A48-61950485B469}"/>
            </a:ext>
          </a:extLst>
        </xdr:cNvPr>
        <xdr:cNvCxnSpPr/>
      </xdr:nvCxnSpPr>
      <xdr:spPr>
        <a:xfrm flipV="1">
          <a:off x="11798300" y="5675494"/>
          <a:ext cx="762000" cy="2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65" name="n_1aveValue債務償還比率">
          <a:extLst>
            <a:ext uri="{FF2B5EF4-FFF2-40B4-BE49-F238E27FC236}">
              <a16:creationId xmlns:a16="http://schemas.microsoft.com/office/drawing/2014/main" id="{A14A2BB2-598B-4EBF-9B93-8938586A6C9F}"/>
            </a:ext>
          </a:extLst>
        </xdr:cNvPr>
        <xdr:cNvSpPr txBox="1"/>
      </xdr:nvSpPr>
      <xdr:spPr>
        <a:xfrm>
          <a:off x="13836727" y="63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66" name="n_2aveValue債務償還比率">
          <a:extLst>
            <a:ext uri="{FF2B5EF4-FFF2-40B4-BE49-F238E27FC236}">
              <a16:creationId xmlns:a16="http://schemas.microsoft.com/office/drawing/2014/main" id="{A5F3C56C-C93B-44A2-8DC0-6E872DCFFF67}"/>
            </a:ext>
          </a:extLst>
        </xdr:cNvPr>
        <xdr:cNvSpPr txBox="1"/>
      </xdr:nvSpPr>
      <xdr:spPr>
        <a:xfrm>
          <a:off x="13087427" y="63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a:extLst>
            <a:ext uri="{FF2B5EF4-FFF2-40B4-BE49-F238E27FC236}">
              <a16:creationId xmlns:a16="http://schemas.microsoft.com/office/drawing/2014/main" id="{DB364990-6001-48A5-A6D7-1B4F0E7FC1D2}"/>
            </a:ext>
          </a:extLst>
        </xdr:cNvPr>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68" name="n_4aveValue債務償還比率">
          <a:extLst>
            <a:ext uri="{FF2B5EF4-FFF2-40B4-BE49-F238E27FC236}">
              <a16:creationId xmlns:a16="http://schemas.microsoft.com/office/drawing/2014/main" id="{7DA806E1-3DAF-4F75-AB97-E89E345B9728}"/>
            </a:ext>
          </a:extLst>
        </xdr:cNvPr>
        <xdr:cNvSpPr txBox="1"/>
      </xdr:nvSpPr>
      <xdr:spPr>
        <a:xfrm>
          <a:off x="11563427" y="63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23612</xdr:rowOff>
    </xdr:from>
    <xdr:ext cx="469744" cy="259045"/>
    <xdr:sp macro="" textlink="">
      <xdr:nvSpPr>
        <xdr:cNvPr id="169" name="n_1mainValue債務償還比率">
          <a:extLst>
            <a:ext uri="{FF2B5EF4-FFF2-40B4-BE49-F238E27FC236}">
              <a16:creationId xmlns:a16="http://schemas.microsoft.com/office/drawing/2014/main" id="{E4761684-E72B-4D2B-9FFB-D46F66EC0AFB}"/>
            </a:ext>
          </a:extLst>
        </xdr:cNvPr>
        <xdr:cNvSpPr txBox="1"/>
      </xdr:nvSpPr>
      <xdr:spPr>
        <a:xfrm>
          <a:off x="13836727" y="54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44585</xdr:rowOff>
    </xdr:from>
    <xdr:ext cx="469744" cy="259045"/>
    <xdr:sp macro="" textlink="">
      <xdr:nvSpPr>
        <xdr:cNvPr id="170" name="n_2mainValue債務償還比率">
          <a:extLst>
            <a:ext uri="{FF2B5EF4-FFF2-40B4-BE49-F238E27FC236}">
              <a16:creationId xmlns:a16="http://schemas.microsoft.com/office/drawing/2014/main" id="{21011827-04DA-488E-BC52-3984AB8C2FD1}"/>
            </a:ext>
          </a:extLst>
        </xdr:cNvPr>
        <xdr:cNvSpPr txBox="1"/>
      </xdr:nvSpPr>
      <xdr:spPr>
        <a:xfrm>
          <a:off x="13087427" y="544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170696</xdr:rowOff>
    </xdr:from>
    <xdr:ext cx="469744" cy="259045"/>
    <xdr:sp macro="" textlink="">
      <xdr:nvSpPr>
        <xdr:cNvPr id="171" name="n_3mainValue債務償還比率">
          <a:extLst>
            <a:ext uri="{FF2B5EF4-FFF2-40B4-BE49-F238E27FC236}">
              <a16:creationId xmlns:a16="http://schemas.microsoft.com/office/drawing/2014/main" id="{8B526B36-F178-4EF2-92CE-4D541B99D6C7}"/>
            </a:ext>
          </a:extLst>
        </xdr:cNvPr>
        <xdr:cNvSpPr txBox="1"/>
      </xdr:nvSpPr>
      <xdr:spPr>
        <a:xfrm>
          <a:off x="12325427" y="539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23612</xdr:rowOff>
    </xdr:from>
    <xdr:ext cx="469744" cy="259045"/>
    <xdr:sp macro="" textlink="">
      <xdr:nvSpPr>
        <xdr:cNvPr id="172" name="n_4mainValue債務償還比率">
          <a:extLst>
            <a:ext uri="{FF2B5EF4-FFF2-40B4-BE49-F238E27FC236}">
              <a16:creationId xmlns:a16="http://schemas.microsoft.com/office/drawing/2014/main" id="{1F1BAC25-F8AA-4D4C-BDE4-9036176CD8E7}"/>
            </a:ext>
          </a:extLst>
        </xdr:cNvPr>
        <xdr:cNvSpPr txBox="1"/>
      </xdr:nvSpPr>
      <xdr:spPr>
        <a:xfrm>
          <a:off x="11563427" y="54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B2E06007-5056-47E3-A645-A1B28B3686B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E9205AAB-C236-4FBB-B295-B379E1F5D65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F53069E9-730F-440D-8924-5139043A1EA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9C698918-F84F-41A8-84AA-EECA60D3E08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9227253D-C797-4AAD-AB92-6A19DA6B9C1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BA00E47D-0DA6-4E71-99E2-F2FF8371902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FBCB709-1C20-47E0-B94D-2E4117FE1F9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BCFB77F-E0C4-40A0-9C38-466AC6AF67D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B5389FF-EBE4-4BDE-81CB-982B67E7026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2043C24-E036-4F63-A5F6-038BC86E527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28A5F7D-19FA-4F2A-A157-0EEF56BB3FD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2A116E4-4768-4203-B957-27B476491EE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56E64F8-A28A-4360-B483-B518BA5A967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2393FB-7F2A-47FB-A52A-16DC9B73D18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6F19496-91FE-4750-A185-92F3E7F09C3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A77319C-30F9-4818-B90E-3EB6B1E6229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385,355
373,433
387.20
149,478,844
140,818,347
7,014,432
77,422,689
59,647,972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AC4DB50-1905-422D-B568-CE3A8CD5EA6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020A53F-7853-4B96-9AF4-5248044229E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AD0AF5E-3BCC-45E2-9E44-AE850D65A06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D27D80F-E286-4FDA-A198-671F2137329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73E5978-C23C-471D-8042-DDC0F516A57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24385B6-9E76-4AC0-BB55-91A221E0B56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D03AEBB-3EE9-4CC8-AF25-89E38DD1A1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17C34BD-B881-4C97-9F0F-89FDA17525C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42076BF-4161-4B5C-847F-152335826DE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54D7584-6A34-499D-84F3-550A81F8824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44906E5-0B3A-46FE-B5C7-83D04C87F3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D942684-226D-426D-83E6-132F57682C8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7486FD2-82E5-450F-945B-5A0F79EC97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5FBAD38-8DB2-46BE-BA47-7C2FFCCB521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DDC5DD5-26A8-4C37-A667-0F03453EC7C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D1229BA-3058-4A51-8938-C0568D39DA7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9F290F0-6133-4A88-8A92-EA8AE4B4176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C4F7A20-63C5-46EE-B189-DE8E82B8670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B20EE99-E9D9-419A-A841-BE13AE5C968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C0513B7-B7BE-4B25-B2E7-2FA780A1532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66CEC33-A961-48A2-84A0-CF2EE89ACA5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1B327CD-2091-4D14-B6CB-DD07ED7F41F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6FF3F94-591D-4102-A255-3299B032736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665E9B9-E546-48EA-B38B-0B3CBDEBCD0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3E2DFBA-A5E5-4542-A67F-70C9517980C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5CE4CE8-16EC-427A-82C3-CDAF55CACA7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D032197-38FB-4438-9A47-6EA61284769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D842442-C93B-46FF-8D4C-1E3C89CCB22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599D38D-CA00-44F7-91B3-A9450ABADF2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2B4A905-75A9-4A0E-9B35-B474663268E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355E091-8203-4087-BFF8-F94596DFDDF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DCDFFB7-9F13-40DB-AB7B-7B494C35DD4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108499EA-04B7-4ABA-909D-F95404309ED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B37A03F4-22CF-43C1-B1E3-86CC7E947A6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9ACEABA8-72E5-4219-80B9-4440F95633C5}"/>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C0EDB834-8031-4AD8-97C3-28D17DA6A5A7}"/>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FD07683C-09E6-4513-98F8-AF125A33AFE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E15E8554-E4CE-442A-B4E1-4C21C3EB442D}"/>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BABDCE2-DBC1-426D-ABC0-80C139471C2D}"/>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C648492-2B00-4BA7-BBCD-19508CEC32C8}"/>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DB24DAB-215B-4A3C-9248-E7DB17720EC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E9F57BA7-A801-4171-BE3A-C22B1A8D6425}"/>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2B43408D-BCE4-4733-95B5-26FE1C1C258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57AE168C-25E0-451C-9CCC-CEDF54A95798}"/>
            </a:ext>
          </a:extLst>
        </xdr:cNvPr>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66148FCA-D4DA-4550-8EDD-1FB897D3B08C}"/>
            </a:ext>
          </a:extLst>
        </xdr:cNvPr>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D4AE030E-0144-4C3D-8619-17D4566B26C5}"/>
            </a:ext>
          </a:extLst>
        </xdr:cNvPr>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B2F748B0-5DF9-4BDC-A783-765EF288C83D}"/>
            </a:ext>
          </a:extLst>
        </xdr:cNvPr>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F7356371-50FF-4AB8-B06C-C944CE890131}"/>
            </a:ext>
          </a:extLst>
        </xdr:cNvPr>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a:extLst>
            <a:ext uri="{FF2B5EF4-FFF2-40B4-BE49-F238E27FC236}">
              <a16:creationId xmlns:a16="http://schemas.microsoft.com/office/drawing/2014/main" id="{9C4E2F24-FA05-46EE-A769-B07B4A273475}"/>
            </a:ext>
          </a:extLst>
        </xdr:cNvPr>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5A786D37-68F1-41D9-B28A-AFA5EB546149}"/>
            </a:ext>
          </a:extLst>
        </xdr:cNvPr>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DF65AE01-6C2D-401E-B4A5-8D1FBFA48E5D}"/>
            </a:ext>
          </a:extLst>
        </xdr:cNvPr>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0797A291-C6D0-4A23-94D4-EE67D5A1A5E7}"/>
            </a:ext>
          </a:extLst>
        </xdr:cNvPr>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2DF211A1-892C-4D7E-A244-5CBDDF2F6300}"/>
            </a:ext>
          </a:extLst>
        </xdr:cNvPr>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0A526876-D43D-4EDA-AB7A-455D4696529A}"/>
            </a:ext>
          </a:extLst>
        </xdr:cNvPr>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D4697C8-4329-4223-8E6D-4AF105BD12F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0445979-CA00-4CEE-92B9-C64832BD0CE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D84B08A-C69D-4E1A-A35E-25FBF67B79A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0385E25-8901-4064-9306-2835B99B772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84BA559-93EC-40AA-B36C-933BEE856A6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1" name="楕円 70">
          <a:extLst>
            <a:ext uri="{FF2B5EF4-FFF2-40B4-BE49-F238E27FC236}">
              <a16:creationId xmlns:a16="http://schemas.microsoft.com/office/drawing/2014/main" id="{DF9CCF55-EAC3-4FEE-9498-A7B4061E902A}"/>
            </a:ext>
          </a:extLst>
        </xdr:cNvPr>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116857</xdr:rowOff>
    </xdr:from>
    <xdr:ext cx="405111" cy="259045"/>
    <xdr:sp macro="" textlink="">
      <xdr:nvSpPr>
        <xdr:cNvPr id="72" name="【道路】&#10;有形固定資産減価償却率該当値テキスト">
          <a:extLst>
            <a:ext uri="{FF2B5EF4-FFF2-40B4-BE49-F238E27FC236}">
              <a16:creationId xmlns:a16="http://schemas.microsoft.com/office/drawing/2014/main" id="{FFEE5528-7334-44EA-B592-20A84D9076D5}"/>
            </a:ext>
          </a:extLst>
        </xdr:cNvPr>
        <xdr:cNvSpPr txBox="1"/>
      </xdr:nvSpPr>
      <xdr:spPr>
        <a:xfrm>
          <a:off x="4673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57404</xdr:rowOff>
    </xdr:from>
    <xdr:to>
      <xdr:col>20</xdr:col>
      <xdr:colOff>38100</xdr:colOff>
      <xdr:row>36</xdr:row>
      <xdr:rowOff>159004</xdr:rowOff>
    </xdr:to>
    <xdr:sp macro="" textlink="">
      <xdr:nvSpPr>
        <xdr:cNvPr id="73" name="楕円 72">
          <a:extLst>
            <a:ext uri="{FF2B5EF4-FFF2-40B4-BE49-F238E27FC236}">
              <a16:creationId xmlns:a16="http://schemas.microsoft.com/office/drawing/2014/main" id="{3F792013-CD04-493B-9E8A-604EA2AF95FB}"/>
            </a:ext>
          </a:extLst>
        </xdr:cNvPr>
        <xdr:cNvSpPr/>
      </xdr:nvSpPr>
      <xdr:spPr>
        <a:xfrm>
          <a:off x="3746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108204</xdr:rowOff>
    </xdr:from>
    <xdr:to>
      <xdr:col>24</xdr:col>
      <xdr:colOff>63500</xdr:colOff>
      <xdr:row>36</xdr:row>
      <xdr:rowOff>144780</xdr:rowOff>
    </xdr:to>
    <xdr:cxnSp macro="">
      <xdr:nvCxnSpPr>
        <xdr:cNvPr id="74" name="直線コネクタ 73">
          <a:extLst>
            <a:ext uri="{FF2B5EF4-FFF2-40B4-BE49-F238E27FC236}">
              <a16:creationId xmlns:a16="http://schemas.microsoft.com/office/drawing/2014/main" id="{69FC62C0-25BB-4D65-91E8-3C1B85474E36}"/>
            </a:ext>
          </a:extLst>
        </xdr:cNvPr>
        <xdr:cNvCxnSpPr/>
      </xdr:nvCxnSpPr>
      <xdr:spPr>
        <a:xfrm>
          <a:off x="3797300" y="62804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27686</xdr:rowOff>
    </xdr:from>
    <xdr:to>
      <xdr:col>15</xdr:col>
      <xdr:colOff>101600</xdr:colOff>
      <xdr:row>36</xdr:row>
      <xdr:rowOff>129286</xdr:rowOff>
    </xdr:to>
    <xdr:sp macro="" textlink="">
      <xdr:nvSpPr>
        <xdr:cNvPr id="75" name="楕円 74">
          <a:extLst>
            <a:ext uri="{FF2B5EF4-FFF2-40B4-BE49-F238E27FC236}">
              <a16:creationId xmlns:a16="http://schemas.microsoft.com/office/drawing/2014/main" id="{80B67AD5-317F-4AAB-8C42-98E167E271D0}"/>
            </a:ext>
          </a:extLst>
        </xdr:cNvPr>
        <xdr:cNvSpPr/>
      </xdr:nvSpPr>
      <xdr:spPr>
        <a:xfrm>
          <a:off x="28575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78486</xdr:rowOff>
    </xdr:from>
    <xdr:to>
      <xdr:col>19</xdr:col>
      <xdr:colOff>177800</xdr:colOff>
      <xdr:row>36</xdr:row>
      <xdr:rowOff>108204</xdr:rowOff>
    </xdr:to>
    <xdr:cxnSp macro="">
      <xdr:nvCxnSpPr>
        <xdr:cNvPr id="76" name="直線コネクタ 75">
          <a:extLst>
            <a:ext uri="{FF2B5EF4-FFF2-40B4-BE49-F238E27FC236}">
              <a16:creationId xmlns:a16="http://schemas.microsoft.com/office/drawing/2014/main" id="{70011960-073C-45C9-A419-9B4C9C9B8C2E}"/>
            </a:ext>
          </a:extLst>
        </xdr:cNvPr>
        <xdr:cNvCxnSpPr/>
      </xdr:nvCxnSpPr>
      <xdr:spPr>
        <a:xfrm>
          <a:off x="2908300" y="625068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164846</xdr:rowOff>
    </xdr:from>
    <xdr:to>
      <xdr:col>10</xdr:col>
      <xdr:colOff>165100</xdr:colOff>
      <xdr:row>36</xdr:row>
      <xdr:rowOff>94996</xdr:rowOff>
    </xdr:to>
    <xdr:sp macro="" textlink="">
      <xdr:nvSpPr>
        <xdr:cNvPr id="77" name="楕円 76">
          <a:extLst>
            <a:ext uri="{FF2B5EF4-FFF2-40B4-BE49-F238E27FC236}">
              <a16:creationId xmlns:a16="http://schemas.microsoft.com/office/drawing/2014/main" id="{F4D79003-CCDC-4A68-9F29-9D69192C09A5}"/>
            </a:ext>
          </a:extLst>
        </xdr:cNvPr>
        <xdr:cNvSpPr/>
      </xdr:nvSpPr>
      <xdr:spPr>
        <a:xfrm>
          <a:off x="1968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44196</xdr:rowOff>
    </xdr:from>
    <xdr:to>
      <xdr:col>15</xdr:col>
      <xdr:colOff>50800</xdr:colOff>
      <xdr:row>36</xdr:row>
      <xdr:rowOff>78486</xdr:rowOff>
    </xdr:to>
    <xdr:cxnSp macro="">
      <xdr:nvCxnSpPr>
        <xdr:cNvPr id="78" name="直線コネクタ 77">
          <a:extLst>
            <a:ext uri="{FF2B5EF4-FFF2-40B4-BE49-F238E27FC236}">
              <a16:creationId xmlns:a16="http://schemas.microsoft.com/office/drawing/2014/main" id="{DB269D8E-4400-40B6-A7C0-24F50B8137D2}"/>
            </a:ext>
          </a:extLst>
        </xdr:cNvPr>
        <xdr:cNvCxnSpPr/>
      </xdr:nvCxnSpPr>
      <xdr:spPr>
        <a:xfrm>
          <a:off x="2019300" y="621639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135128</xdr:rowOff>
    </xdr:from>
    <xdr:to>
      <xdr:col>6</xdr:col>
      <xdr:colOff>38100</xdr:colOff>
      <xdr:row>36</xdr:row>
      <xdr:rowOff>65278</xdr:rowOff>
    </xdr:to>
    <xdr:sp macro="" textlink="">
      <xdr:nvSpPr>
        <xdr:cNvPr id="79" name="楕円 78">
          <a:extLst>
            <a:ext uri="{FF2B5EF4-FFF2-40B4-BE49-F238E27FC236}">
              <a16:creationId xmlns:a16="http://schemas.microsoft.com/office/drawing/2014/main" id="{7E6A00AA-5792-41DE-B34E-4870D44D915E}"/>
            </a:ext>
          </a:extLst>
        </xdr:cNvPr>
        <xdr:cNvSpPr/>
      </xdr:nvSpPr>
      <xdr:spPr>
        <a:xfrm>
          <a:off x="1079500" y="6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14478</xdr:rowOff>
    </xdr:from>
    <xdr:to>
      <xdr:col>10</xdr:col>
      <xdr:colOff>114300</xdr:colOff>
      <xdr:row>36</xdr:row>
      <xdr:rowOff>44196</xdr:rowOff>
    </xdr:to>
    <xdr:cxnSp macro="">
      <xdr:nvCxnSpPr>
        <xdr:cNvPr id="80" name="直線コネクタ 79">
          <a:extLst>
            <a:ext uri="{FF2B5EF4-FFF2-40B4-BE49-F238E27FC236}">
              <a16:creationId xmlns:a16="http://schemas.microsoft.com/office/drawing/2014/main" id="{7AAD3500-5C25-48A6-9CA1-D274DDFCBF83}"/>
            </a:ext>
          </a:extLst>
        </xdr:cNvPr>
        <xdr:cNvCxnSpPr/>
      </xdr:nvCxnSpPr>
      <xdr:spPr>
        <a:xfrm>
          <a:off x="1130300" y="618667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a:extLst>
            <a:ext uri="{FF2B5EF4-FFF2-40B4-BE49-F238E27FC236}">
              <a16:creationId xmlns:a16="http://schemas.microsoft.com/office/drawing/2014/main" id="{AC9FF3AB-9F4C-4736-BAED-5BCB51687BB6}"/>
            </a:ext>
          </a:extLst>
        </xdr:cNvPr>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a:extLst>
            <a:ext uri="{FF2B5EF4-FFF2-40B4-BE49-F238E27FC236}">
              <a16:creationId xmlns:a16="http://schemas.microsoft.com/office/drawing/2014/main" id="{7E2813C8-20A8-4B55-855C-B47A69534563}"/>
            </a:ext>
          </a:extLst>
        </xdr:cNvPr>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a:extLst>
            <a:ext uri="{FF2B5EF4-FFF2-40B4-BE49-F238E27FC236}">
              <a16:creationId xmlns:a16="http://schemas.microsoft.com/office/drawing/2014/main" id="{FB5EE699-0DCC-4FD6-A9C0-23886FA42C20}"/>
            </a:ext>
          </a:extLst>
        </xdr:cNvPr>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2F6AD6EE-C8A8-4553-8E51-D0A065AA6A06}"/>
            </a:ext>
          </a:extLst>
        </xdr:cNvPr>
        <xdr:cNvSpPr txBox="1"/>
      </xdr:nvSpPr>
      <xdr:spPr>
        <a:xfrm>
          <a:off x="927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4081</xdr:rowOff>
    </xdr:from>
    <xdr:ext cx="405111" cy="259045"/>
    <xdr:sp macro="" textlink="">
      <xdr:nvSpPr>
        <xdr:cNvPr id="85" name="n_1mainValue【道路】&#10;有形固定資産減価償却率">
          <a:extLst>
            <a:ext uri="{FF2B5EF4-FFF2-40B4-BE49-F238E27FC236}">
              <a16:creationId xmlns:a16="http://schemas.microsoft.com/office/drawing/2014/main" id="{91A91F2F-3F80-4288-95BB-99355512B712}"/>
            </a:ext>
          </a:extLst>
        </xdr:cNvPr>
        <xdr:cNvSpPr txBox="1"/>
      </xdr:nvSpPr>
      <xdr:spPr>
        <a:xfrm>
          <a:off x="3582044" y="600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145813</xdr:rowOff>
    </xdr:from>
    <xdr:ext cx="405111" cy="259045"/>
    <xdr:sp macro="" textlink="">
      <xdr:nvSpPr>
        <xdr:cNvPr id="86" name="n_2mainValue【道路】&#10;有形固定資産減価償却率">
          <a:extLst>
            <a:ext uri="{FF2B5EF4-FFF2-40B4-BE49-F238E27FC236}">
              <a16:creationId xmlns:a16="http://schemas.microsoft.com/office/drawing/2014/main" id="{4DC6C7D5-0C3C-4BA4-A8BA-D44179FF24B8}"/>
            </a:ext>
          </a:extLst>
        </xdr:cNvPr>
        <xdr:cNvSpPr txBox="1"/>
      </xdr:nvSpPr>
      <xdr:spPr>
        <a:xfrm>
          <a:off x="27057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111523</xdr:rowOff>
    </xdr:from>
    <xdr:ext cx="405111" cy="259045"/>
    <xdr:sp macro="" textlink="">
      <xdr:nvSpPr>
        <xdr:cNvPr id="87" name="n_3mainValue【道路】&#10;有形固定資産減価償却率">
          <a:extLst>
            <a:ext uri="{FF2B5EF4-FFF2-40B4-BE49-F238E27FC236}">
              <a16:creationId xmlns:a16="http://schemas.microsoft.com/office/drawing/2014/main" id="{DDE93CB2-4400-463B-AB39-4A48B88A427A}"/>
            </a:ext>
          </a:extLst>
        </xdr:cNvPr>
        <xdr:cNvSpPr txBox="1"/>
      </xdr:nvSpPr>
      <xdr:spPr>
        <a:xfrm>
          <a:off x="1816744" y="594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81805</xdr:rowOff>
    </xdr:from>
    <xdr:ext cx="405111" cy="259045"/>
    <xdr:sp macro="" textlink="">
      <xdr:nvSpPr>
        <xdr:cNvPr id="88" name="n_4mainValue【道路】&#10;有形固定資産減価償却率">
          <a:extLst>
            <a:ext uri="{FF2B5EF4-FFF2-40B4-BE49-F238E27FC236}">
              <a16:creationId xmlns:a16="http://schemas.microsoft.com/office/drawing/2014/main" id="{12F1070F-9A0D-4975-878D-6F8E1C2E6842}"/>
            </a:ext>
          </a:extLst>
        </xdr:cNvPr>
        <xdr:cNvSpPr txBox="1"/>
      </xdr:nvSpPr>
      <xdr:spPr>
        <a:xfrm>
          <a:off x="927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535F5DE3-24ED-4A31-A122-048D999B162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46168FE-DAF9-47A6-ABB4-602A0246AF7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4663906-13CF-4AD1-B450-5E46C143949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09E4B5F-319A-4D3D-8595-4F2C355C759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CD8B27F0-8433-4C4F-B8BD-B0BD813C3EC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69E9ADC-9066-48C6-80E6-928F74FF06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E0F5B0E-E4BD-4B0C-A81C-6BD35BB76AD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1FEA618-68C6-4BB8-9AB2-0E0A9D61459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6755B5D3-64C3-4FEC-A18B-48643090308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1ED9023-4F89-4461-A864-1B3B245AC63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D649344C-AB25-49B7-869E-A67EB94908C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3269B929-8E7D-4697-B1D8-2EA4F5D768E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DDB138A5-7E9C-4B3F-A957-3579B50E839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50FAC6E8-9DBB-449F-AE3E-279F513310D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289C6A2E-76CC-48BB-83F6-8D07A85D1F1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DF1E9E15-A77F-4430-A706-079A81CFD4F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D70CB9F0-340A-4C9F-B35F-92E4083108C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C7F357C4-C4F7-40C2-ADCD-58C7DBE7F47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B70A1FF-434E-4272-B050-0A01574A7BD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FEF64AD7-3F4A-4BB7-8C42-6F7DF03E9B9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1791EDF-C8B8-445E-821E-3B6DA138B05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68D232B0-0515-471A-98AC-560C4BF6E9D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193E056E-0198-449F-84A8-4A6053CA7BE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87EC21E7-A619-4758-996C-FA28158D7842}"/>
            </a:ext>
          </a:extLst>
        </xdr:cNvPr>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1C34E583-17DA-4211-96EA-356F3B0A266D}"/>
            </a:ext>
          </a:extLst>
        </xdr:cNvPr>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BF828A8D-408B-4903-9339-A59F5A55CB76}"/>
            </a:ext>
          </a:extLst>
        </xdr:cNvPr>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02B68740-DD79-4C74-BE83-D16CECB35656}"/>
            </a:ext>
          </a:extLst>
        </xdr:cNvPr>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7AFC2849-B356-49DD-964F-5670D84D1F78}"/>
            </a:ext>
          </a:extLst>
        </xdr:cNvPr>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710BE44E-A017-4CA5-B8AE-6EFDA3359BF0}"/>
            </a:ext>
          </a:extLst>
        </xdr:cNvPr>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BB53A1BC-F57F-4890-9C4D-FE0CC0227938}"/>
            </a:ext>
          </a:extLst>
        </xdr:cNvPr>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71A8E6EF-BF26-4411-BF5E-E482017D4474}"/>
            </a:ext>
          </a:extLst>
        </xdr:cNvPr>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C79AA604-4A6B-4BA4-88D6-C56D466E710D}"/>
            </a:ext>
          </a:extLst>
        </xdr:cNvPr>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45F48FD8-F0EF-448F-9E51-32F3439A5C5C}"/>
            </a:ext>
          </a:extLst>
        </xdr:cNvPr>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CF805507-5F53-4E6B-8C6D-459C340DFC78}"/>
            </a:ext>
          </a:extLst>
        </xdr:cNvPr>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16EC78E-1FEB-438E-84F8-DCBFC035308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06509CB-68D5-4D5C-9119-7EE0822EDE6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6981604-1CF1-4157-9B0B-67F4FEF5BAC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CE8B829-42D7-4CF7-95E7-E2FCB6304FD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E1060D3-5925-4894-B4C5-A0A81F73CBA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88379</xdr:rowOff>
    </xdr:from>
    <xdr:to>
      <xdr:col>55</xdr:col>
      <xdr:colOff>50800</xdr:colOff>
      <xdr:row>42</xdr:row>
      <xdr:rowOff>18529</xdr:rowOff>
    </xdr:to>
    <xdr:sp macro="" textlink="">
      <xdr:nvSpPr>
        <xdr:cNvPr id="128" name="楕円 127">
          <a:extLst>
            <a:ext uri="{FF2B5EF4-FFF2-40B4-BE49-F238E27FC236}">
              <a16:creationId xmlns:a16="http://schemas.microsoft.com/office/drawing/2014/main" id="{2935872B-AFE7-4707-A150-F4A7F89A90C5}"/>
            </a:ext>
          </a:extLst>
        </xdr:cNvPr>
        <xdr:cNvSpPr/>
      </xdr:nvSpPr>
      <xdr:spPr>
        <a:xfrm>
          <a:off x="10426700" y="71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45419</xdr:rowOff>
    </xdr:from>
    <xdr:ext cx="469744" cy="259045"/>
    <xdr:sp macro="" textlink="">
      <xdr:nvSpPr>
        <xdr:cNvPr id="129" name="【道路】&#10;一人当たり延長該当値テキスト">
          <a:extLst>
            <a:ext uri="{FF2B5EF4-FFF2-40B4-BE49-F238E27FC236}">
              <a16:creationId xmlns:a16="http://schemas.microsoft.com/office/drawing/2014/main" id="{3543570F-8471-4692-9E17-DEF8470C254D}"/>
            </a:ext>
          </a:extLst>
        </xdr:cNvPr>
        <xdr:cNvSpPr txBox="1"/>
      </xdr:nvSpPr>
      <xdr:spPr>
        <a:xfrm>
          <a:off x="10515600" y="707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88926</xdr:rowOff>
    </xdr:from>
    <xdr:to>
      <xdr:col>50</xdr:col>
      <xdr:colOff>165100</xdr:colOff>
      <xdr:row>42</xdr:row>
      <xdr:rowOff>19076</xdr:rowOff>
    </xdr:to>
    <xdr:sp macro="" textlink="">
      <xdr:nvSpPr>
        <xdr:cNvPr id="130" name="楕円 129">
          <a:extLst>
            <a:ext uri="{FF2B5EF4-FFF2-40B4-BE49-F238E27FC236}">
              <a16:creationId xmlns:a16="http://schemas.microsoft.com/office/drawing/2014/main" id="{340EE820-DA15-40DA-A6B8-5FC66DEA0D4E}"/>
            </a:ext>
          </a:extLst>
        </xdr:cNvPr>
        <xdr:cNvSpPr/>
      </xdr:nvSpPr>
      <xdr:spPr>
        <a:xfrm>
          <a:off x="9588500" y="7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139179</xdr:rowOff>
    </xdr:from>
    <xdr:to>
      <xdr:col>55</xdr:col>
      <xdr:colOff>0</xdr:colOff>
      <xdr:row>41</xdr:row>
      <xdr:rowOff>139726</xdr:rowOff>
    </xdr:to>
    <xdr:cxnSp macro="">
      <xdr:nvCxnSpPr>
        <xdr:cNvPr id="131" name="直線コネクタ 130">
          <a:extLst>
            <a:ext uri="{FF2B5EF4-FFF2-40B4-BE49-F238E27FC236}">
              <a16:creationId xmlns:a16="http://schemas.microsoft.com/office/drawing/2014/main" id="{248481C8-8B9D-4458-8E99-BC81A9E3B8A1}"/>
            </a:ext>
          </a:extLst>
        </xdr:cNvPr>
        <xdr:cNvCxnSpPr/>
      </xdr:nvCxnSpPr>
      <xdr:spPr>
        <a:xfrm flipV="1">
          <a:off x="9639300" y="7168629"/>
          <a:ext cx="8382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89167</xdr:rowOff>
    </xdr:from>
    <xdr:to>
      <xdr:col>46</xdr:col>
      <xdr:colOff>38100</xdr:colOff>
      <xdr:row>42</xdr:row>
      <xdr:rowOff>19317</xdr:rowOff>
    </xdr:to>
    <xdr:sp macro="" textlink="">
      <xdr:nvSpPr>
        <xdr:cNvPr id="132" name="楕円 131">
          <a:extLst>
            <a:ext uri="{FF2B5EF4-FFF2-40B4-BE49-F238E27FC236}">
              <a16:creationId xmlns:a16="http://schemas.microsoft.com/office/drawing/2014/main" id="{4DE45AED-1B00-4223-AD16-7656D0A921A8}"/>
            </a:ext>
          </a:extLst>
        </xdr:cNvPr>
        <xdr:cNvSpPr/>
      </xdr:nvSpPr>
      <xdr:spPr>
        <a:xfrm>
          <a:off x="8699500" y="71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139726</xdr:rowOff>
    </xdr:from>
    <xdr:to>
      <xdr:col>50</xdr:col>
      <xdr:colOff>114300</xdr:colOff>
      <xdr:row>41</xdr:row>
      <xdr:rowOff>139967</xdr:rowOff>
    </xdr:to>
    <xdr:cxnSp macro="">
      <xdr:nvCxnSpPr>
        <xdr:cNvPr id="133" name="直線コネクタ 132">
          <a:extLst>
            <a:ext uri="{FF2B5EF4-FFF2-40B4-BE49-F238E27FC236}">
              <a16:creationId xmlns:a16="http://schemas.microsoft.com/office/drawing/2014/main" id="{CB5C6E5B-33E8-48AD-B83B-9FBF1333A5EE}"/>
            </a:ext>
          </a:extLst>
        </xdr:cNvPr>
        <xdr:cNvCxnSpPr/>
      </xdr:nvCxnSpPr>
      <xdr:spPr>
        <a:xfrm flipV="1">
          <a:off x="8750300" y="7169176"/>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89167</xdr:rowOff>
    </xdr:from>
    <xdr:to>
      <xdr:col>41</xdr:col>
      <xdr:colOff>101600</xdr:colOff>
      <xdr:row>42</xdr:row>
      <xdr:rowOff>19317</xdr:rowOff>
    </xdr:to>
    <xdr:sp macro="" textlink="">
      <xdr:nvSpPr>
        <xdr:cNvPr id="134" name="楕円 133">
          <a:extLst>
            <a:ext uri="{FF2B5EF4-FFF2-40B4-BE49-F238E27FC236}">
              <a16:creationId xmlns:a16="http://schemas.microsoft.com/office/drawing/2014/main" id="{9FD822EF-04E0-4876-8753-AFAC659A1C63}"/>
            </a:ext>
          </a:extLst>
        </xdr:cNvPr>
        <xdr:cNvSpPr/>
      </xdr:nvSpPr>
      <xdr:spPr>
        <a:xfrm>
          <a:off x="7810500" y="71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139967</xdr:rowOff>
    </xdr:from>
    <xdr:to>
      <xdr:col>45</xdr:col>
      <xdr:colOff>177800</xdr:colOff>
      <xdr:row>41</xdr:row>
      <xdr:rowOff>139967</xdr:rowOff>
    </xdr:to>
    <xdr:cxnSp macro="">
      <xdr:nvCxnSpPr>
        <xdr:cNvPr id="135" name="直線コネクタ 134">
          <a:extLst>
            <a:ext uri="{FF2B5EF4-FFF2-40B4-BE49-F238E27FC236}">
              <a16:creationId xmlns:a16="http://schemas.microsoft.com/office/drawing/2014/main" id="{D605756D-1D5E-475B-996B-92545CC5582E}"/>
            </a:ext>
          </a:extLst>
        </xdr:cNvPr>
        <xdr:cNvCxnSpPr/>
      </xdr:nvCxnSpPr>
      <xdr:spPr>
        <a:xfrm>
          <a:off x="7861300" y="71694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89116</xdr:rowOff>
    </xdr:from>
    <xdr:to>
      <xdr:col>36</xdr:col>
      <xdr:colOff>165100</xdr:colOff>
      <xdr:row>42</xdr:row>
      <xdr:rowOff>19266</xdr:rowOff>
    </xdr:to>
    <xdr:sp macro="" textlink="">
      <xdr:nvSpPr>
        <xdr:cNvPr id="136" name="楕円 135">
          <a:extLst>
            <a:ext uri="{FF2B5EF4-FFF2-40B4-BE49-F238E27FC236}">
              <a16:creationId xmlns:a16="http://schemas.microsoft.com/office/drawing/2014/main" id="{6B7F2D61-EB7C-4C9A-8C6E-E8FDF6ACB005}"/>
            </a:ext>
          </a:extLst>
        </xdr:cNvPr>
        <xdr:cNvSpPr/>
      </xdr:nvSpPr>
      <xdr:spPr>
        <a:xfrm>
          <a:off x="6921500" y="711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139916</xdr:rowOff>
    </xdr:from>
    <xdr:to>
      <xdr:col>41</xdr:col>
      <xdr:colOff>50800</xdr:colOff>
      <xdr:row>41</xdr:row>
      <xdr:rowOff>139967</xdr:rowOff>
    </xdr:to>
    <xdr:cxnSp macro="">
      <xdr:nvCxnSpPr>
        <xdr:cNvPr id="137" name="直線コネクタ 136">
          <a:extLst>
            <a:ext uri="{FF2B5EF4-FFF2-40B4-BE49-F238E27FC236}">
              <a16:creationId xmlns:a16="http://schemas.microsoft.com/office/drawing/2014/main" id="{87318137-A2A6-46C2-85E9-62CC67FD61F9}"/>
            </a:ext>
          </a:extLst>
        </xdr:cNvPr>
        <xdr:cNvCxnSpPr/>
      </xdr:nvCxnSpPr>
      <xdr:spPr>
        <a:xfrm>
          <a:off x="6972300" y="7169366"/>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a:extLst>
            <a:ext uri="{FF2B5EF4-FFF2-40B4-BE49-F238E27FC236}">
              <a16:creationId xmlns:a16="http://schemas.microsoft.com/office/drawing/2014/main" id="{C848D3E3-6ECF-410E-9479-16B5D9EAA26D}"/>
            </a:ext>
          </a:extLst>
        </xdr:cNvPr>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a:extLst>
            <a:ext uri="{FF2B5EF4-FFF2-40B4-BE49-F238E27FC236}">
              <a16:creationId xmlns:a16="http://schemas.microsoft.com/office/drawing/2014/main" id="{A109D550-1DDB-4672-9587-0566177FFB60}"/>
            </a:ext>
          </a:extLst>
        </xdr:cNvPr>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a:extLst>
            <a:ext uri="{FF2B5EF4-FFF2-40B4-BE49-F238E27FC236}">
              <a16:creationId xmlns:a16="http://schemas.microsoft.com/office/drawing/2014/main" id="{322AA271-2092-4B05-AD2B-17BF27E91D58}"/>
            </a:ext>
          </a:extLst>
        </xdr:cNvPr>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a:extLst>
            <a:ext uri="{FF2B5EF4-FFF2-40B4-BE49-F238E27FC236}">
              <a16:creationId xmlns:a16="http://schemas.microsoft.com/office/drawing/2014/main" id="{D08729BF-4E4A-4B54-AB21-61DC641F9DDC}"/>
            </a:ext>
          </a:extLst>
        </xdr:cNvPr>
        <xdr:cNvSpPr txBox="1"/>
      </xdr:nvSpPr>
      <xdr:spPr>
        <a:xfrm>
          <a:off x="6737427" y="68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10203</xdr:rowOff>
    </xdr:from>
    <xdr:ext cx="469744" cy="259045"/>
    <xdr:sp macro="" textlink="">
      <xdr:nvSpPr>
        <xdr:cNvPr id="142" name="n_1mainValue【道路】&#10;一人当たり延長">
          <a:extLst>
            <a:ext uri="{FF2B5EF4-FFF2-40B4-BE49-F238E27FC236}">
              <a16:creationId xmlns:a16="http://schemas.microsoft.com/office/drawing/2014/main" id="{46EE79BF-0862-4960-AFB5-44328BA956AF}"/>
            </a:ext>
          </a:extLst>
        </xdr:cNvPr>
        <xdr:cNvSpPr txBox="1"/>
      </xdr:nvSpPr>
      <xdr:spPr>
        <a:xfrm>
          <a:off x="9391727" y="721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10444</xdr:rowOff>
    </xdr:from>
    <xdr:ext cx="469744" cy="259045"/>
    <xdr:sp macro="" textlink="">
      <xdr:nvSpPr>
        <xdr:cNvPr id="143" name="n_2mainValue【道路】&#10;一人当たり延長">
          <a:extLst>
            <a:ext uri="{FF2B5EF4-FFF2-40B4-BE49-F238E27FC236}">
              <a16:creationId xmlns:a16="http://schemas.microsoft.com/office/drawing/2014/main" id="{47CE6B39-6CD8-47DE-B268-1457061D5599}"/>
            </a:ext>
          </a:extLst>
        </xdr:cNvPr>
        <xdr:cNvSpPr txBox="1"/>
      </xdr:nvSpPr>
      <xdr:spPr>
        <a:xfrm>
          <a:off x="8515427" y="72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10444</xdr:rowOff>
    </xdr:from>
    <xdr:ext cx="469744" cy="259045"/>
    <xdr:sp macro="" textlink="">
      <xdr:nvSpPr>
        <xdr:cNvPr id="144" name="n_3mainValue【道路】&#10;一人当たり延長">
          <a:extLst>
            <a:ext uri="{FF2B5EF4-FFF2-40B4-BE49-F238E27FC236}">
              <a16:creationId xmlns:a16="http://schemas.microsoft.com/office/drawing/2014/main" id="{C9CE2BF7-5576-45A0-9E53-DCCB844DCB58}"/>
            </a:ext>
          </a:extLst>
        </xdr:cNvPr>
        <xdr:cNvSpPr txBox="1"/>
      </xdr:nvSpPr>
      <xdr:spPr>
        <a:xfrm>
          <a:off x="7626427" y="72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10393</xdr:rowOff>
    </xdr:from>
    <xdr:ext cx="469744" cy="259045"/>
    <xdr:sp macro="" textlink="">
      <xdr:nvSpPr>
        <xdr:cNvPr id="145" name="n_4mainValue【道路】&#10;一人当たり延長">
          <a:extLst>
            <a:ext uri="{FF2B5EF4-FFF2-40B4-BE49-F238E27FC236}">
              <a16:creationId xmlns:a16="http://schemas.microsoft.com/office/drawing/2014/main" id="{777C0740-624B-4A35-892D-1ED9D7BC81DA}"/>
            </a:ext>
          </a:extLst>
        </xdr:cNvPr>
        <xdr:cNvSpPr txBox="1"/>
      </xdr:nvSpPr>
      <xdr:spPr>
        <a:xfrm>
          <a:off x="6737427" y="721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E1E0BBB-2F0E-4D4D-A89A-652563C3CC7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C075070-12FF-4946-937B-82FB59879C2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7068AADB-AD88-4959-BA4D-829E631BE15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EDF26E1-A763-4959-BA95-EB2B2F989D5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940108BF-DCCF-4D6A-A046-AB39BEE3D33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D7A3EF84-AEA3-4D34-A135-BCA3AE3D606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D4E9FF8-6FDA-4975-A774-BBDD8B042FD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5F6EBA38-A03E-4003-8635-0FE5D76D041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11BA18D-DEDD-4076-9BCC-DA8C3EEE33C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8CAF07A-2617-4ABC-A964-3AA8199BFE3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EDEE51BE-E8A1-4709-AF8B-BA4C1476EF1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593EF1BA-04CA-4266-BBBA-55233F53709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5DE87A45-7A10-411A-8699-A4702066578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4BD41175-708F-408A-8FBC-C521FDA07B2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F39A8724-A68B-4C8E-BDA8-7AEF379FB23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C574CDD4-4181-497E-BA93-D969A140566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DBC0D39F-9C67-4A2C-B907-7C6B6D3E5AF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3D05C2D4-C58B-43CE-8ED7-5038FAAE269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617D8DB6-5E20-484D-BA0C-01219A3D983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7A58264-4B0C-4293-A5E9-F3E172349C2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A4A26BCA-A8CF-4CC4-88B0-4A0D2C27381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31FC2E2B-61EE-43FF-A0AF-C4559FDCDCB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67537B01-E9E2-48DF-8CEE-A8E5C79E4F6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243BB00D-0C07-4280-BFC0-CFB335CF9B1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4382CE58-5338-4CEE-88E5-2049797FFB9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A547D127-C802-48A1-920B-50F8B11D1F6A}"/>
            </a:ext>
          </a:extLst>
        </xdr:cNvPr>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BA356BDE-FEFB-47B6-8F14-0209D94B8ADE}"/>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C9F312B4-3CCF-476A-8769-769AE741BFDB}"/>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D0A53F2D-C26C-4654-AAFF-86E840D36B97}"/>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81855916-A613-42CD-BFBB-19D7B74C7636}"/>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F44B253A-2EEC-47E0-B65A-F7D806CE2509}"/>
            </a:ext>
          </a:extLst>
        </xdr:cNvPr>
        <xdr:cNvSpPr txBox="1"/>
      </xdr:nvSpPr>
      <xdr:spPr>
        <a:xfrm>
          <a:off x="467360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8BF04EE0-A7DF-4535-A916-332BC7BD6EA8}"/>
            </a:ext>
          </a:extLst>
        </xdr:cNvPr>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FABC8EB3-3925-4F08-80A8-396B5995D5C0}"/>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663D1CE1-E682-4983-AB57-78139FA83267}"/>
            </a:ext>
          </a:extLst>
        </xdr:cNvPr>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B1828283-2150-4459-ACCB-7CCCEEF1CE8D}"/>
            </a:ext>
          </a:extLst>
        </xdr:cNvPr>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06AC2CA2-595A-4A6A-B049-DE87491201F6}"/>
            </a:ext>
          </a:extLst>
        </xdr:cNvPr>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94DD9BF-09DE-4B7D-B0A6-94394C2E3E1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8962812-101C-4A83-A1F8-E54F69521DD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DDF7FF7-BE63-47C0-9C43-61EEC0AFA37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BCB4B8C-7BC4-4BBD-9A62-4D4E88737B2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B683411-A1E0-47B6-BE34-ABB8614FCC6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xdr:rowOff>
    </xdr:from>
    <xdr:to>
      <xdr:col>24</xdr:col>
      <xdr:colOff>114300</xdr:colOff>
      <xdr:row>61</xdr:row>
      <xdr:rowOff>104684</xdr:rowOff>
    </xdr:to>
    <xdr:sp macro="" textlink="">
      <xdr:nvSpPr>
        <xdr:cNvPr id="187" name="楕円 186">
          <a:extLst>
            <a:ext uri="{FF2B5EF4-FFF2-40B4-BE49-F238E27FC236}">
              <a16:creationId xmlns:a16="http://schemas.microsoft.com/office/drawing/2014/main" id="{8117CEF9-BFFE-4B5D-BBC4-AE6F7CF2B4B4}"/>
            </a:ext>
          </a:extLst>
        </xdr:cNvPr>
        <xdr:cNvSpPr/>
      </xdr:nvSpPr>
      <xdr:spPr>
        <a:xfrm>
          <a:off x="4584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152961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8543F5B-7849-45C2-A994-D376CFF02B2D}"/>
            </a:ext>
          </a:extLst>
        </xdr:cNvPr>
        <xdr:cNvSpPr txBox="1"/>
      </xdr:nvSpPr>
      <xdr:spPr>
        <a:xfrm>
          <a:off x="467360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151674</xdr:rowOff>
    </xdr:from>
    <xdr:to>
      <xdr:col>20</xdr:col>
      <xdr:colOff>38100</xdr:colOff>
      <xdr:row>61</xdr:row>
      <xdr:rowOff>81824</xdr:rowOff>
    </xdr:to>
    <xdr:sp macro="" textlink="">
      <xdr:nvSpPr>
        <xdr:cNvPr id="189" name="楕円 188">
          <a:extLst>
            <a:ext uri="{FF2B5EF4-FFF2-40B4-BE49-F238E27FC236}">
              <a16:creationId xmlns:a16="http://schemas.microsoft.com/office/drawing/2014/main" id="{4422A136-586F-4E9B-A524-56722D3306CE}"/>
            </a:ext>
          </a:extLst>
        </xdr:cNvPr>
        <xdr:cNvSpPr/>
      </xdr:nvSpPr>
      <xdr:spPr>
        <a:xfrm>
          <a:off x="3746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31024</xdr:rowOff>
    </xdr:from>
    <xdr:to>
      <xdr:col>24</xdr:col>
      <xdr:colOff>63500</xdr:colOff>
      <xdr:row>61</xdr:row>
      <xdr:rowOff>53884</xdr:rowOff>
    </xdr:to>
    <xdr:cxnSp macro="">
      <xdr:nvCxnSpPr>
        <xdr:cNvPr id="190" name="直線コネクタ 189">
          <a:extLst>
            <a:ext uri="{FF2B5EF4-FFF2-40B4-BE49-F238E27FC236}">
              <a16:creationId xmlns:a16="http://schemas.microsoft.com/office/drawing/2014/main" id="{A5C6CF00-4393-4DE5-912E-D8FB447C411A}"/>
            </a:ext>
          </a:extLst>
        </xdr:cNvPr>
        <xdr:cNvCxnSpPr/>
      </xdr:nvCxnSpPr>
      <xdr:spPr>
        <a:xfrm>
          <a:off x="3797300" y="104894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91" name="楕円 190">
          <a:extLst>
            <a:ext uri="{FF2B5EF4-FFF2-40B4-BE49-F238E27FC236}">
              <a16:creationId xmlns:a16="http://schemas.microsoft.com/office/drawing/2014/main" id="{E871CE6D-0C9D-43EA-8603-CB516A0C0B01}"/>
            </a:ext>
          </a:extLst>
        </xdr:cNvPr>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31024</xdr:rowOff>
    </xdr:to>
    <xdr:cxnSp macro="">
      <xdr:nvCxnSpPr>
        <xdr:cNvPr id="192" name="直線コネクタ 191">
          <a:extLst>
            <a:ext uri="{FF2B5EF4-FFF2-40B4-BE49-F238E27FC236}">
              <a16:creationId xmlns:a16="http://schemas.microsoft.com/office/drawing/2014/main" id="{CC5E5FDB-B1E5-4418-88D8-DA4A7D90B4AB}"/>
            </a:ext>
          </a:extLst>
        </xdr:cNvPr>
        <xdr:cNvCxnSpPr/>
      </xdr:nvCxnSpPr>
      <xdr:spPr>
        <a:xfrm>
          <a:off x="2908300" y="104698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158206</xdr:rowOff>
    </xdr:from>
    <xdr:to>
      <xdr:col>10</xdr:col>
      <xdr:colOff>165100</xdr:colOff>
      <xdr:row>61</xdr:row>
      <xdr:rowOff>88356</xdr:rowOff>
    </xdr:to>
    <xdr:sp macro="" textlink="">
      <xdr:nvSpPr>
        <xdr:cNvPr id="193" name="楕円 192">
          <a:extLst>
            <a:ext uri="{FF2B5EF4-FFF2-40B4-BE49-F238E27FC236}">
              <a16:creationId xmlns:a16="http://schemas.microsoft.com/office/drawing/2014/main" id="{FF713207-33EF-42B0-8D73-6232D8CCB724}"/>
            </a:ext>
          </a:extLst>
        </xdr:cNvPr>
        <xdr:cNvSpPr/>
      </xdr:nvSpPr>
      <xdr:spPr>
        <a:xfrm>
          <a:off x="1968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37556</xdr:rowOff>
    </xdr:to>
    <xdr:cxnSp macro="">
      <xdr:nvCxnSpPr>
        <xdr:cNvPr id="194" name="直線コネクタ 193">
          <a:extLst>
            <a:ext uri="{FF2B5EF4-FFF2-40B4-BE49-F238E27FC236}">
              <a16:creationId xmlns:a16="http://schemas.microsoft.com/office/drawing/2014/main" id="{FDE7F4EE-5E11-4493-84CE-54AE7FA856D8}"/>
            </a:ext>
          </a:extLst>
        </xdr:cNvPr>
        <xdr:cNvCxnSpPr/>
      </xdr:nvCxnSpPr>
      <xdr:spPr>
        <a:xfrm flipV="1">
          <a:off x="2019300" y="104698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138612</xdr:rowOff>
    </xdr:from>
    <xdr:to>
      <xdr:col>6</xdr:col>
      <xdr:colOff>38100</xdr:colOff>
      <xdr:row>61</xdr:row>
      <xdr:rowOff>68762</xdr:rowOff>
    </xdr:to>
    <xdr:sp macro="" textlink="">
      <xdr:nvSpPr>
        <xdr:cNvPr id="195" name="楕円 194">
          <a:extLst>
            <a:ext uri="{FF2B5EF4-FFF2-40B4-BE49-F238E27FC236}">
              <a16:creationId xmlns:a16="http://schemas.microsoft.com/office/drawing/2014/main" id="{F9CB089F-C9EF-484D-95F3-9B60E361ECE2}"/>
            </a:ext>
          </a:extLst>
        </xdr:cNvPr>
        <xdr:cNvSpPr/>
      </xdr:nvSpPr>
      <xdr:spPr>
        <a:xfrm>
          <a:off x="1079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17962</xdr:rowOff>
    </xdr:from>
    <xdr:to>
      <xdr:col>10</xdr:col>
      <xdr:colOff>114300</xdr:colOff>
      <xdr:row>61</xdr:row>
      <xdr:rowOff>37556</xdr:rowOff>
    </xdr:to>
    <xdr:cxnSp macro="">
      <xdr:nvCxnSpPr>
        <xdr:cNvPr id="196" name="直線コネクタ 195">
          <a:extLst>
            <a:ext uri="{FF2B5EF4-FFF2-40B4-BE49-F238E27FC236}">
              <a16:creationId xmlns:a16="http://schemas.microsoft.com/office/drawing/2014/main" id="{027CBF28-C5BF-4449-ACC4-4AC50FEB93DC}"/>
            </a:ext>
          </a:extLst>
        </xdr:cNvPr>
        <xdr:cNvCxnSpPr/>
      </xdr:nvCxnSpPr>
      <xdr:spPr>
        <a:xfrm>
          <a:off x="1130300" y="104764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5B3412FE-CF48-4012-A4E4-B704814D397A}"/>
            </a:ext>
          </a:extLst>
        </xdr:cNvPr>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31FB580E-DBB6-4EF3-B732-B61158DC4424}"/>
            </a:ext>
          </a:extLst>
        </xdr:cNvPr>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1BFF6C23-C445-423D-8807-6E2AE3969FCA}"/>
            </a:ext>
          </a:extLst>
        </xdr:cNvPr>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660D04B9-778E-4AF2-8B25-CE4A493E080B}"/>
            </a:ext>
          </a:extLst>
        </xdr:cNvPr>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72951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3BD81834-6E28-4E29-BC14-B4EBCBB6B999}"/>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243DFD36-0104-4276-ADBC-0D44243612B6}"/>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79483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BC71A3A0-B2E7-45E7-8D56-40C4BE5BAE30}"/>
            </a:ext>
          </a:extLst>
        </xdr:cNvPr>
        <xdr:cNvSpPr txBox="1"/>
      </xdr:nvSpPr>
      <xdr:spPr>
        <a:xfrm>
          <a:off x="1816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59889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28647894-44D1-44B1-875E-60AEA8ADC6B6}"/>
            </a:ext>
          </a:extLst>
        </xdr:cNvPr>
        <xdr:cNvSpPr txBox="1"/>
      </xdr:nvSpPr>
      <xdr:spPr>
        <a:xfrm>
          <a:off x="927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9F6DD54-ABAE-4B1E-B455-B6145B94415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A47A1AA-D800-4DBB-9940-2C3AD9A0A94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C1A6D28-2FD1-4203-A691-28360C09730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932D9E5-C237-4284-B3B4-B1044F13BD4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4312894-EDBF-425F-9092-23CF445DDDB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D750979-D83D-47C7-8029-77902E47CC8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EFCB7C2-4C66-4ED3-9785-323A1617FB6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7AFBBA0-E746-42BF-8F5D-5BCBDB2C6BA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4B2314F-9064-4892-936E-0F5185C8859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F792100-2047-4EFE-885B-91BEC113963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2800535A-0556-444A-AC78-9C053B29EB6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62DB1180-F46A-4BD4-A7D2-2DCE716F700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E61A83CF-9497-4DF3-89A6-FA5F3B9DCE3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A5A0DAB3-E3E8-4D1F-894F-9797F7BE077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E10D3E02-860D-40C7-923A-8813F5137A2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ED147E9C-F0DF-4D4D-A95E-EE2EDBE20F0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4671F8E7-0DF5-497F-96F1-6EE9C19F522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B5F9F25F-1F43-47B8-AD7F-9F0B7EF1E359}"/>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7E1AA7EE-C5C2-4CEF-BE16-C990CF03AFE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5C2AB5C2-627D-4982-A3C9-5A52E02B584A}"/>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D80512B6-E68B-46D4-AB68-5D4E9A5C79C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16547042-0887-4608-9E3F-0BB5AF93017C}"/>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A9B88A5E-5F11-435F-ACC4-28F1F48F2EF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3C44243A-EE64-4B4C-B5DC-96995BD6F15B}"/>
            </a:ext>
          </a:extLst>
        </xdr:cNvPr>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2B971585-6570-4647-951C-04192743CDB7}"/>
            </a:ext>
          </a:extLst>
        </xdr:cNvPr>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B9E81BFD-B2C6-4B0D-915A-FAB1D0388B4A}"/>
            </a:ext>
          </a:extLst>
        </xdr:cNvPr>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AD862BFD-56C1-4E8D-87AE-3024732E319B}"/>
            </a:ext>
          </a:extLst>
        </xdr:cNvPr>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FD7779B9-C00B-4695-8CE9-BE4539F8548E}"/>
            </a:ext>
          </a:extLst>
        </xdr:cNvPr>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68AC7D34-2B91-4287-A01A-ECD2FE012301}"/>
            </a:ext>
          </a:extLst>
        </xdr:cNvPr>
        <xdr:cNvSpPr txBox="1"/>
      </xdr:nvSpPr>
      <xdr:spPr>
        <a:xfrm>
          <a:off x="10515600" y="1060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125ACFFC-2738-4238-B750-4FA9E30B73BA}"/>
            </a:ext>
          </a:extLst>
        </xdr:cNvPr>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B70F5A8D-7624-4282-AE92-EA498A39A7B7}"/>
            </a:ext>
          </a:extLst>
        </xdr:cNvPr>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3BF57532-8F9F-4DF6-BE89-70121A6C8C57}"/>
            </a:ext>
          </a:extLst>
        </xdr:cNvPr>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AAAC8F02-6CCA-41C0-8B92-F980EAF39B31}"/>
            </a:ext>
          </a:extLst>
        </xdr:cNvPr>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EE6DF784-E711-46AA-8947-0ADACDE29230}"/>
            </a:ext>
          </a:extLst>
        </xdr:cNvPr>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31C4587-8A98-4E06-8E18-BB114545A24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7D41C50-1CE0-4F64-8FB2-73212C1A271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4B278B7-4F07-4074-B07B-AD2CFC7D5B4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64B3451-3509-4DA5-8964-B3C61EAE5AC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0E0E159-793F-422D-83F1-2AA2D2105AD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63934</xdr:rowOff>
    </xdr:from>
    <xdr:to>
      <xdr:col>55</xdr:col>
      <xdr:colOff>50800</xdr:colOff>
      <xdr:row>61</xdr:row>
      <xdr:rowOff>165534</xdr:rowOff>
    </xdr:to>
    <xdr:sp macro="" textlink="">
      <xdr:nvSpPr>
        <xdr:cNvPr id="244" name="楕円 243">
          <a:extLst>
            <a:ext uri="{FF2B5EF4-FFF2-40B4-BE49-F238E27FC236}">
              <a16:creationId xmlns:a16="http://schemas.microsoft.com/office/drawing/2014/main" id="{0286FF47-43E5-42F3-A4BA-897CE7935D36}"/>
            </a:ext>
          </a:extLst>
        </xdr:cNvPr>
        <xdr:cNvSpPr/>
      </xdr:nvSpPr>
      <xdr:spPr>
        <a:xfrm>
          <a:off x="10426700" y="105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86811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575FBB02-D5EB-454C-A055-C298C1A76F0D}"/>
            </a:ext>
          </a:extLst>
        </xdr:cNvPr>
        <xdr:cNvSpPr txBox="1"/>
      </xdr:nvSpPr>
      <xdr:spPr>
        <a:xfrm>
          <a:off x="10515600" y="1037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66072</xdr:rowOff>
    </xdr:from>
    <xdr:to>
      <xdr:col>50</xdr:col>
      <xdr:colOff>165100</xdr:colOff>
      <xdr:row>61</xdr:row>
      <xdr:rowOff>167672</xdr:rowOff>
    </xdr:to>
    <xdr:sp macro="" textlink="">
      <xdr:nvSpPr>
        <xdr:cNvPr id="246" name="楕円 245">
          <a:extLst>
            <a:ext uri="{FF2B5EF4-FFF2-40B4-BE49-F238E27FC236}">
              <a16:creationId xmlns:a16="http://schemas.microsoft.com/office/drawing/2014/main" id="{81AC2E55-46CA-49F8-B401-42DDE3F22A98}"/>
            </a:ext>
          </a:extLst>
        </xdr:cNvPr>
        <xdr:cNvSpPr/>
      </xdr:nvSpPr>
      <xdr:spPr>
        <a:xfrm>
          <a:off x="9588500" y="105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114734</xdr:rowOff>
    </xdr:from>
    <xdr:to>
      <xdr:col>55</xdr:col>
      <xdr:colOff>0</xdr:colOff>
      <xdr:row>61</xdr:row>
      <xdr:rowOff>116872</xdr:rowOff>
    </xdr:to>
    <xdr:cxnSp macro="">
      <xdr:nvCxnSpPr>
        <xdr:cNvPr id="247" name="直線コネクタ 246">
          <a:extLst>
            <a:ext uri="{FF2B5EF4-FFF2-40B4-BE49-F238E27FC236}">
              <a16:creationId xmlns:a16="http://schemas.microsoft.com/office/drawing/2014/main" id="{A67DE98F-B494-46CD-853A-E860700C6BAD}"/>
            </a:ext>
          </a:extLst>
        </xdr:cNvPr>
        <xdr:cNvCxnSpPr/>
      </xdr:nvCxnSpPr>
      <xdr:spPr>
        <a:xfrm flipV="1">
          <a:off x="9639300" y="10573184"/>
          <a:ext cx="8382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71200</xdr:rowOff>
    </xdr:from>
    <xdr:to>
      <xdr:col>46</xdr:col>
      <xdr:colOff>38100</xdr:colOff>
      <xdr:row>62</xdr:row>
      <xdr:rowOff>1350</xdr:rowOff>
    </xdr:to>
    <xdr:sp macro="" textlink="">
      <xdr:nvSpPr>
        <xdr:cNvPr id="248" name="楕円 247">
          <a:extLst>
            <a:ext uri="{FF2B5EF4-FFF2-40B4-BE49-F238E27FC236}">
              <a16:creationId xmlns:a16="http://schemas.microsoft.com/office/drawing/2014/main" id="{79A427E4-A7B1-4A81-8823-143A49364379}"/>
            </a:ext>
          </a:extLst>
        </xdr:cNvPr>
        <xdr:cNvSpPr/>
      </xdr:nvSpPr>
      <xdr:spPr>
        <a:xfrm>
          <a:off x="8699500" y="105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116872</xdr:rowOff>
    </xdr:from>
    <xdr:to>
      <xdr:col>50</xdr:col>
      <xdr:colOff>114300</xdr:colOff>
      <xdr:row>61</xdr:row>
      <xdr:rowOff>122000</xdr:rowOff>
    </xdr:to>
    <xdr:cxnSp macro="">
      <xdr:nvCxnSpPr>
        <xdr:cNvPr id="249" name="直線コネクタ 248">
          <a:extLst>
            <a:ext uri="{FF2B5EF4-FFF2-40B4-BE49-F238E27FC236}">
              <a16:creationId xmlns:a16="http://schemas.microsoft.com/office/drawing/2014/main" id="{358C670B-C50C-4825-A8A5-FEC27DB978C0}"/>
            </a:ext>
          </a:extLst>
        </xdr:cNvPr>
        <xdr:cNvCxnSpPr/>
      </xdr:nvCxnSpPr>
      <xdr:spPr>
        <a:xfrm flipV="1">
          <a:off x="8750300" y="10575322"/>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95135</xdr:rowOff>
    </xdr:from>
    <xdr:to>
      <xdr:col>41</xdr:col>
      <xdr:colOff>101600</xdr:colOff>
      <xdr:row>62</xdr:row>
      <xdr:rowOff>25285</xdr:rowOff>
    </xdr:to>
    <xdr:sp macro="" textlink="">
      <xdr:nvSpPr>
        <xdr:cNvPr id="250" name="楕円 249">
          <a:extLst>
            <a:ext uri="{FF2B5EF4-FFF2-40B4-BE49-F238E27FC236}">
              <a16:creationId xmlns:a16="http://schemas.microsoft.com/office/drawing/2014/main" id="{A5718AB2-9785-4A01-8CD4-3A85ABC750EA}"/>
            </a:ext>
          </a:extLst>
        </xdr:cNvPr>
        <xdr:cNvSpPr/>
      </xdr:nvSpPr>
      <xdr:spPr>
        <a:xfrm>
          <a:off x="7810500" y="105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122000</xdr:rowOff>
    </xdr:from>
    <xdr:to>
      <xdr:col>45</xdr:col>
      <xdr:colOff>177800</xdr:colOff>
      <xdr:row>61</xdr:row>
      <xdr:rowOff>145935</xdr:rowOff>
    </xdr:to>
    <xdr:cxnSp macro="">
      <xdr:nvCxnSpPr>
        <xdr:cNvPr id="251" name="直線コネクタ 250">
          <a:extLst>
            <a:ext uri="{FF2B5EF4-FFF2-40B4-BE49-F238E27FC236}">
              <a16:creationId xmlns:a16="http://schemas.microsoft.com/office/drawing/2014/main" id="{97D8C230-FCBA-4FF2-81C3-028AD33509F4}"/>
            </a:ext>
          </a:extLst>
        </xdr:cNvPr>
        <xdr:cNvCxnSpPr/>
      </xdr:nvCxnSpPr>
      <xdr:spPr>
        <a:xfrm flipV="1">
          <a:off x="7861300" y="10580450"/>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96700</xdr:rowOff>
    </xdr:from>
    <xdr:to>
      <xdr:col>36</xdr:col>
      <xdr:colOff>165100</xdr:colOff>
      <xdr:row>62</xdr:row>
      <xdr:rowOff>26850</xdr:rowOff>
    </xdr:to>
    <xdr:sp macro="" textlink="">
      <xdr:nvSpPr>
        <xdr:cNvPr id="252" name="楕円 251">
          <a:extLst>
            <a:ext uri="{FF2B5EF4-FFF2-40B4-BE49-F238E27FC236}">
              <a16:creationId xmlns:a16="http://schemas.microsoft.com/office/drawing/2014/main" id="{FF17E6F8-152E-4283-B79A-5DA88C825CCB}"/>
            </a:ext>
          </a:extLst>
        </xdr:cNvPr>
        <xdr:cNvSpPr/>
      </xdr:nvSpPr>
      <xdr:spPr>
        <a:xfrm>
          <a:off x="6921500" y="105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145935</xdr:rowOff>
    </xdr:from>
    <xdr:to>
      <xdr:col>41</xdr:col>
      <xdr:colOff>50800</xdr:colOff>
      <xdr:row>61</xdr:row>
      <xdr:rowOff>147500</xdr:rowOff>
    </xdr:to>
    <xdr:cxnSp macro="">
      <xdr:nvCxnSpPr>
        <xdr:cNvPr id="253" name="直線コネクタ 252">
          <a:extLst>
            <a:ext uri="{FF2B5EF4-FFF2-40B4-BE49-F238E27FC236}">
              <a16:creationId xmlns:a16="http://schemas.microsoft.com/office/drawing/2014/main" id="{B18CC5B2-1FE9-4ED5-A263-65BA87364FC5}"/>
            </a:ext>
          </a:extLst>
        </xdr:cNvPr>
        <xdr:cNvCxnSpPr/>
      </xdr:nvCxnSpPr>
      <xdr:spPr>
        <a:xfrm flipV="1">
          <a:off x="6972300" y="10604385"/>
          <a:ext cx="889000" cy="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4A8A7266-27A5-4F60-8258-147D6360AE09}"/>
            </a:ext>
          </a:extLst>
        </xdr:cNvPr>
        <xdr:cNvSpPr txBox="1"/>
      </xdr:nvSpPr>
      <xdr:spPr>
        <a:xfrm>
          <a:off x="9359411" y="107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42D018C9-EF34-4780-804E-1CE91F6CCF49}"/>
            </a:ext>
          </a:extLst>
        </xdr:cNvPr>
        <xdr:cNvSpPr txBox="1"/>
      </xdr:nvSpPr>
      <xdr:spPr>
        <a:xfrm>
          <a:off x="84831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A644F8B9-D4DE-4357-924E-8992A99F9188}"/>
            </a:ext>
          </a:extLst>
        </xdr:cNvPr>
        <xdr:cNvSpPr txBox="1"/>
      </xdr:nvSpPr>
      <xdr:spPr>
        <a:xfrm>
          <a:off x="7594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116115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B350A751-D587-4590-B15E-A7E78BD2AC31}"/>
            </a:ext>
          </a:extLst>
        </xdr:cNvPr>
        <xdr:cNvSpPr txBox="1"/>
      </xdr:nvSpPr>
      <xdr:spPr>
        <a:xfrm>
          <a:off x="6705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12749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BD12DC2B-9F27-460E-9569-9A7407B06B81}"/>
            </a:ext>
          </a:extLst>
        </xdr:cNvPr>
        <xdr:cNvSpPr txBox="1"/>
      </xdr:nvSpPr>
      <xdr:spPr>
        <a:xfrm>
          <a:off x="9327095" y="1029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17877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CC33BEE1-628C-4A38-B783-921412251123}"/>
            </a:ext>
          </a:extLst>
        </xdr:cNvPr>
        <xdr:cNvSpPr txBox="1"/>
      </xdr:nvSpPr>
      <xdr:spPr>
        <a:xfrm>
          <a:off x="8450795" y="1030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41812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430A10B7-444D-4165-A178-74A77624DAD0}"/>
            </a:ext>
          </a:extLst>
        </xdr:cNvPr>
        <xdr:cNvSpPr txBox="1"/>
      </xdr:nvSpPr>
      <xdr:spPr>
        <a:xfrm>
          <a:off x="7561795" y="1032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43377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F13F0ABB-0EA0-4E51-AA26-31C13BB7DC57}"/>
            </a:ext>
          </a:extLst>
        </xdr:cNvPr>
        <xdr:cNvSpPr txBox="1"/>
      </xdr:nvSpPr>
      <xdr:spPr>
        <a:xfrm>
          <a:off x="6672795" y="1033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7C31701E-45CD-4828-9CBC-D1D5AEEBCE7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DC25A7D-E4AD-4F1B-A28A-000763BD1E4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7AE5203-ABA9-475C-81E4-7075309D98D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7E8A3F87-FB76-4EEF-BC1E-90AEE47823B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345BB044-A9FE-4E00-A2B8-AABF565F6BD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4A133504-EF0F-4B84-9A48-E6BE1D59CDC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08F89D8-AB7A-4A7C-92BF-889026733AF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897A96F-C017-49DB-AC28-65A4ECA137E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BFA8EDCC-B12E-4F0E-95AA-68934F7AFB6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7B341C61-C543-4258-A622-F41FE2D6B2D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CF4D6151-F226-4295-840B-0DDCB357D1A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6C44D7C3-AB67-41B4-BBDC-8C649DDAD23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042A4673-BD47-4CB6-9DFF-D4A863A0F31B}"/>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F7ED3F5A-1EF1-46C0-9CE4-7ECBC62EB3D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8C19B902-721F-4079-A86D-EB3108546D7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DA312FD0-D9FD-4A96-8E5E-F81FCCF2015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D959A6A5-6D1A-43F2-A41D-1CCFB850B2F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57926DCE-FB20-4DB1-A616-CC96278EB63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B410DB5F-5740-40D7-BC7D-5BF5632C600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1702053A-3F53-4179-A80C-9B54C48EE0D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8D60BBCA-6714-49BE-A37F-7FCCBDB6CC6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A80061C9-C7F3-4108-ABE0-56CD04D5D3F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5E2C75AE-B738-46D0-ABC8-27FD33FD2583}"/>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A6883762-0DDB-4826-8859-DF1BA1CEFFA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4555F024-AD76-4DBC-8569-A809D40C5C9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4C7F538D-FE78-421F-8071-A872BFF7C4C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AB719949-FC76-4A4A-A78C-0D4769CE3458}"/>
            </a:ext>
          </a:extLst>
        </xdr:cNvPr>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70FF2092-76BA-4012-9BFF-94528FFE5567}"/>
            </a:ext>
          </a:extLst>
        </xdr:cNvPr>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41102CAC-D449-46FF-8B39-32321A059FC2}"/>
            </a:ext>
          </a:extLst>
        </xdr:cNvPr>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5C4F45DF-C42D-44B3-93F8-F11A87804188}"/>
            </a:ext>
          </a:extLst>
        </xdr:cNvPr>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886FDCF1-D751-4DA2-A3D0-B6F972AA9E4B}"/>
            </a:ext>
          </a:extLst>
        </xdr:cNvPr>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4273DE41-02DB-4141-85BB-FAE361D7436F}"/>
            </a:ext>
          </a:extLst>
        </xdr:cNvPr>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C29097A6-5278-43FF-90AA-C442BE7538A4}"/>
            </a:ext>
          </a:extLst>
        </xdr:cNvPr>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92521F4C-FFC9-4D8F-9681-31E05A6A3B78}"/>
            </a:ext>
          </a:extLst>
        </xdr:cNvPr>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2C6AC7C7-A803-4464-8E35-D24BB421A5DE}"/>
            </a:ext>
          </a:extLst>
        </xdr:cNvPr>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E4736E72-632F-4508-957C-B7A407914630}"/>
            </a:ext>
          </a:extLst>
        </xdr:cNvPr>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124CB332-AB77-4B5B-8C6D-3C941A1B30CA}"/>
            </a:ext>
          </a:extLst>
        </xdr:cNvPr>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A734644-6DF3-4014-96FE-08A66611896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CEC2932-9D25-40A8-9C09-9F8304BCE12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764DCAC-B9B4-411F-A79F-3686B6AE400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526FF1E-9EFF-4815-9879-A27BF4F6348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D7DDA48-564E-459F-9C09-C7ED5D3A4D9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98334</xdr:rowOff>
    </xdr:from>
    <xdr:to>
      <xdr:col>24</xdr:col>
      <xdr:colOff>114300</xdr:colOff>
      <xdr:row>81</xdr:row>
      <xdr:rowOff>28484</xdr:rowOff>
    </xdr:to>
    <xdr:sp macro="" textlink="">
      <xdr:nvSpPr>
        <xdr:cNvPr id="304" name="楕円 303">
          <a:extLst>
            <a:ext uri="{FF2B5EF4-FFF2-40B4-BE49-F238E27FC236}">
              <a16:creationId xmlns:a16="http://schemas.microsoft.com/office/drawing/2014/main" id="{2DBDA2E8-22BE-4357-9399-7ECA6CDFB01C}"/>
            </a:ext>
          </a:extLst>
        </xdr:cNvPr>
        <xdr:cNvSpPr/>
      </xdr:nvSpPr>
      <xdr:spPr>
        <a:xfrm>
          <a:off x="45847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121211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41CCF363-39C1-4C68-9C22-E5565846F119}"/>
            </a:ext>
          </a:extLst>
        </xdr:cNvPr>
        <xdr:cNvSpPr txBox="1"/>
      </xdr:nvSpPr>
      <xdr:spPr>
        <a:xfrm>
          <a:off x="4673600" y="1366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165281</xdr:rowOff>
    </xdr:from>
    <xdr:to>
      <xdr:col>20</xdr:col>
      <xdr:colOff>38100</xdr:colOff>
      <xdr:row>82</xdr:row>
      <xdr:rowOff>95431</xdr:rowOff>
    </xdr:to>
    <xdr:sp macro="" textlink="">
      <xdr:nvSpPr>
        <xdr:cNvPr id="306" name="楕円 305">
          <a:extLst>
            <a:ext uri="{FF2B5EF4-FFF2-40B4-BE49-F238E27FC236}">
              <a16:creationId xmlns:a16="http://schemas.microsoft.com/office/drawing/2014/main" id="{EE87BFDA-4115-49A9-AD4E-DF5EA4225985}"/>
            </a:ext>
          </a:extLst>
        </xdr:cNvPr>
        <xdr:cNvSpPr/>
      </xdr:nvSpPr>
      <xdr:spPr>
        <a:xfrm>
          <a:off x="3746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149134</xdr:rowOff>
    </xdr:from>
    <xdr:to>
      <xdr:col>24</xdr:col>
      <xdr:colOff>63500</xdr:colOff>
      <xdr:row>82</xdr:row>
      <xdr:rowOff>44631</xdr:rowOff>
    </xdr:to>
    <xdr:cxnSp macro="">
      <xdr:nvCxnSpPr>
        <xdr:cNvPr id="307" name="直線コネクタ 306">
          <a:extLst>
            <a:ext uri="{FF2B5EF4-FFF2-40B4-BE49-F238E27FC236}">
              <a16:creationId xmlns:a16="http://schemas.microsoft.com/office/drawing/2014/main" id="{FA80FBC5-6511-4A45-BFDB-C5C6ADD5A396}"/>
            </a:ext>
          </a:extLst>
        </xdr:cNvPr>
        <xdr:cNvCxnSpPr/>
      </xdr:nvCxnSpPr>
      <xdr:spPr>
        <a:xfrm flipV="1">
          <a:off x="3797300" y="13865134"/>
          <a:ext cx="8382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308" name="楕円 307">
          <a:extLst>
            <a:ext uri="{FF2B5EF4-FFF2-40B4-BE49-F238E27FC236}">
              <a16:creationId xmlns:a16="http://schemas.microsoft.com/office/drawing/2014/main" id="{90452526-EAB0-4C2D-B351-B6D1B9B80DFF}"/>
            </a:ext>
          </a:extLst>
        </xdr:cNvPr>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44631</xdr:rowOff>
    </xdr:to>
    <xdr:cxnSp macro="">
      <xdr:nvCxnSpPr>
        <xdr:cNvPr id="309" name="直線コネクタ 308">
          <a:extLst>
            <a:ext uri="{FF2B5EF4-FFF2-40B4-BE49-F238E27FC236}">
              <a16:creationId xmlns:a16="http://schemas.microsoft.com/office/drawing/2014/main" id="{66C8E2D7-BAEB-4490-844F-F8D293F27FE1}"/>
            </a:ext>
          </a:extLst>
        </xdr:cNvPr>
        <xdr:cNvCxnSpPr/>
      </xdr:nvCxnSpPr>
      <xdr:spPr>
        <a:xfrm>
          <a:off x="2908300" y="140970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93436</xdr:rowOff>
    </xdr:from>
    <xdr:to>
      <xdr:col>10</xdr:col>
      <xdr:colOff>165100</xdr:colOff>
      <xdr:row>82</xdr:row>
      <xdr:rowOff>23586</xdr:rowOff>
    </xdr:to>
    <xdr:sp macro="" textlink="">
      <xdr:nvSpPr>
        <xdr:cNvPr id="310" name="楕円 309">
          <a:extLst>
            <a:ext uri="{FF2B5EF4-FFF2-40B4-BE49-F238E27FC236}">
              <a16:creationId xmlns:a16="http://schemas.microsoft.com/office/drawing/2014/main" id="{4480FFCE-A9C4-4383-946D-DE71BA4CC653}"/>
            </a:ext>
          </a:extLst>
        </xdr:cNvPr>
        <xdr:cNvSpPr/>
      </xdr:nvSpPr>
      <xdr:spPr>
        <a:xfrm>
          <a:off x="1968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144236</xdr:rowOff>
    </xdr:from>
    <xdr:to>
      <xdr:col>15</xdr:col>
      <xdr:colOff>50800</xdr:colOff>
      <xdr:row>82</xdr:row>
      <xdr:rowOff>38100</xdr:rowOff>
    </xdr:to>
    <xdr:cxnSp macro="">
      <xdr:nvCxnSpPr>
        <xdr:cNvPr id="311" name="直線コネクタ 310">
          <a:extLst>
            <a:ext uri="{FF2B5EF4-FFF2-40B4-BE49-F238E27FC236}">
              <a16:creationId xmlns:a16="http://schemas.microsoft.com/office/drawing/2014/main" id="{D1116020-0E1D-4653-8402-295D682B6A84}"/>
            </a:ext>
          </a:extLst>
        </xdr:cNvPr>
        <xdr:cNvCxnSpPr/>
      </xdr:nvCxnSpPr>
      <xdr:spPr>
        <a:xfrm>
          <a:off x="2019300" y="140316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24856</xdr:rowOff>
    </xdr:from>
    <xdr:to>
      <xdr:col>6</xdr:col>
      <xdr:colOff>38100</xdr:colOff>
      <xdr:row>81</xdr:row>
      <xdr:rowOff>126456</xdr:rowOff>
    </xdr:to>
    <xdr:sp macro="" textlink="">
      <xdr:nvSpPr>
        <xdr:cNvPr id="312" name="楕円 311">
          <a:extLst>
            <a:ext uri="{FF2B5EF4-FFF2-40B4-BE49-F238E27FC236}">
              <a16:creationId xmlns:a16="http://schemas.microsoft.com/office/drawing/2014/main" id="{75806113-AA70-4312-9D10-AB2DD371955E}"/>
            </a:ext>
          </a:extLst>
        </xdr:cNvPr>
        <xdr:cNvSpPr/>
      </xdr:nvSpPr>
      <xdr:spPr>
        <a:xfrm>
          <a:off x="1079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75656</xdr:rowOff>
    </xdr:from>
    <xdr:to>
      <xdr:col>10</xdr:col>
      <xdr:colOff>114300</xdr:colOff>
      <xdr:row>81</xdr:row>
      <xdr:rowOff>144236</xdr:rowOff>
    </xdr:to>
    <xdr:cxnSp macro="">
      <xdr:nvCxnSpPr>
        <xdr:cNvPr id="313" name="直線コネクタ 312">
          <a:extLst>
            <a:ext uri="{FF2B5EF4-FFF2-40B4-BE49-F238E27FC236}">
              <a16:creationId xmlns:a16="http://schemas.microsoft.com/office/drawing/2014/main" id="{CF2A5A01-F51F-4288-8ADD-A26CC561945B}"/>
            </a:ext>
          </a:extLst>
        </xdr:cNvPr>
        <xdr:cNvCxnSpPr/>
      </xdr:nvCxnSpPr>
      <xdr:spPr>
        <a:xfrm>
          <a:off x="1130300" y="1396310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a:extLst>
            <a:ext uri="{FF2B5EF4-FFF2-40B4-BE49-F238E27FC236}">
              <a16:creationId xmlns:a16="http://schemas.microsoft.com/office/drawing/2014/main" id="{F77B3500-95DD-452D-A8CB-E4CAD8E26CF0}"/>
            </a:ext>
          </a:extLst>
        </xdr:cNvPr>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a:extLst>
            <a:ext uri="{FF2B5EF4-FFF2-40B4-BE49-F238E27FC236}">
              <a16:creationId xmlns:a16="http://schemas.microsoft.com/office/drawing/2014/main" id="{FBE69D0F-B887-44FA-A60E-68ACE8737AE6}"/>
            </a:ext>
          </a:extLst>
        </xdr:cNvPr>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a:extLst>
            <a:ext uri="{FF2B5EF4-FFF2-40B4-BE49-F238E27FC236}">
              <a16:creationId xmlns:a16="http://schemas.microsoft.com/office/drawing/2014/main" id="{AAEE2D04-3AC7-4CE7-83FE-7EF5F60001A0}"/>
            </a:ext>
          </a:extLst>
        </xdr:cNvPr>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a:extLst>
            <a:ext uri="{FF2B5EF4-FFF2-40B4-BE49-F238E27FC236}">
              <a16:creationId xmlns:a16="http://schemas.microsoft.com/office/drawing/2014/main" id="{12830021-7711-4E48-8126-29D41D2AEFA2}"/>
            </a:ext>
          </a:extLst>
        </xdr:cNvPr>
        <xdr:cNvSpPr txBox="1"/>
      </xdr:nvSpPr>
      <xdr:spPr>
        <a:xfrm>
          <a:off x="927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111958</xdr:rowOff>
    </xdr:from>
    <xdr:ext cx="405111" cy="259045"/>
    <xdr:sp macro="" textlink="">
      <xdr:nvSpPr>
        <xdr:cNvPr id="318" name="n_1mainValue【公営住宅】&#10;有形固定資産減価償却率">
          <a:extLst>
            <a:ext uri="{FF2B5EF4-FFF2-40B4-BE49-F238E27FC236}">
              <a16:creationId xmlns:a16="http://schemas.microsoft.com/office/drawing/2014/main" id="{7307BE44-0D23-4548-AD26-784F6A448AEF}"/>
            </a:ext>
          </a:extLst>
        </xdr:cNvPr>
        <xdr:cNvSpPr txBox="1"/>
      </xdr:nvSpPr>
      <xdr:spPr>
        <a:xfrm>
          <a:off x="35820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80027</xdr:rowOff>
    </xdr:from>
    <xdr:ext cx="405111" cy="259045"/>
    <xdr:sp macro="" textlink="">
      <xdr:nvSpPr>
        <xdr:cNvPr id="319" name="n_2mainValue【公営住宅】&#10;有形固定資産減価償却率">
          <a:extLst>
            <a:ext uri="{FF2B5EF4-FFF2-40B4-BE49-F238E27FC236}">
              <a16:creationId xmlns:a16="http://schemas.microsoft.com/office/drawing/2014/main" id="{14A544E2-B78F-4777-AF3C-90EED2238DA4}"/>
            </a:ext>
          </a:extLst>
        </xdr:cNvPr>
        <xdr:cNvSpPr txBox="1"/>
      </xdr:nvSpPr>
      <xdr:spPr>
        <a:xfrm>
          <a:off x="2705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40113</xdr:rowOff>
    </xdr:from>
    <xdr:ext cx="405111" cy="259045"/>
    <xdr:sp macro="" textlink="">
      <xdr:nvSpPr>
        <xdr:cNvPr id="320" name="n_3mainValue【公営住宅】&#10;有形固定資産減価償却率">
          <a:extLst>
            <a:ext uri="{FF2B5EF4-FFF2-40B4-BE49-F238E27FC236}">
              <a16:creationId xmlns:a16="http://schemas.microsoft.com/office/drawing/2014/main" id="{F12D734A-D4D6-4A65-8355-C775D54104E0}"/>
            </a:ext>
          </a:extLst>
        </xdr:cNvPr>
        <xdr:cNvSpPr txBox="1"/>
      </xdr:nvSpPr>
      <xdr:spPr>
        <a:xfrm>
          <a:off x="1816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142983</xdr:rowOff>
    </xdr:from>
    <xdr:ext cx="405111" cy="259045"/>
    <xdr:sp macro="" textlink="">
      <xdr:nvSpPr>
        <xdr:cNvPr id="321" name="n_4mainValue【公営住宅】&#10;有形固定資産減価償却率">
          <a:extLst>
            <a:ext uri="{FF2B5EF4-FFF2-40B4-BE49-F238E27FC236}">
              <a16:creationId xmlns:a16="http://schemas.microsoft.com/office/drawing/2014/main" id="{E03D497A-A313-45D4-8C31-A9F1B326B0FE}"/>
            </a:ext>
          </a:extLst>
        </xdr:cNvPr>
        <xdr:cNvSpPr txBox="1"/>
      </xdr:nvSpPr>
      <xdr:spPr>
        <a:xfrm>
          <a:off x="927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7784A47B-E38E-4905-9BD0-431BD5B2C3D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FAB4AE74-1B64-4FF0-885C-BD4FDB47313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727D5589-F965-4FBB-B518-C88064DADDB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FABC1BA1-9ED4-44F8-B32E-65B5DAD2FA1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100BC3AC-2B15-45FC-AD87-8AF1C495605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FB9A3FE6-61CB-461B-938E-787803811AD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353DD13E-6F53-4C17-A995-8CE7575D2D5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ACD60237-8099-4F09-9830-5EC2DA0515A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6787F9AA-22D6-486A-9469-D6304181093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7312D086-8C1D-4CF5-A813-CAA52AB6A64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6F9DA57D-19CA-42C9-B210-0D73B95D17D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97D6C068-8C8D-4ABC-A946-79F40405B3F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A6886157-8DF7-4F62-A012-09C8AE6854D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35E19E4B-65C9-4137-B643-1AE20D81A8D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C7678C6B-C06A-4AEA-8F5D-B773157C450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A69E9EE2-FE39-45D1-BD5C-E13FFF284B7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1BD9FF32-465A-4507-BC41-4BA2B226AAC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18444A53-F880-48C8-9355-AF30F5E80A3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D3DA9F6C-9537-439A-96E9-230117431A9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AE77D98D-A877-4BFD-9874-00548AC9D09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2FE1E697-A09F-43F8-AA94-F2D80B63E9C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ED3E6287-0593-4C27-84D9-8A315C968D6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9F41A48-F753-490E-AFD7-415BBE4427D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C6876AC8-88CC-4194-A921-7746264B29A6}"/>
            </a:ext>
          </a:extLst>
        </xdr:cNvPr>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22A27C4A-C910-4907-83CE-050FD07DF60E}"/>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B50756C4-1F8E-4CDA-AB21-55E112F0E1BA}"/>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5950D110-F54D-4A31-8AB0-80264ECD6A4A}"/>
            </a:ext>
          </a:extLst>
        </xdr:cNvPr>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A0C1681D-E165-4DE0-A118-EB15AE06C51B}"/>
            </a:ext>
          </a:extLst>
        </xdr:cNvPr>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a:extLst>
            <a:ext uri="{FF2B5EF4-FFF2-40B4-BE49-F238E27FC236}">
              <a16:creationId xmlns:a16="http://schemas.microsoft.com/office/drawing/2014/main" id="{0E4C725F-CF13-400B-9DB1-11801CEC9369}"/>
            </a:ext>
          </a:extLst>
        </xdr:cNvPr>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B2DA5189-9B31-4915-8F91-708BC9CD099D}"/>
            </a:ext>
          </a:extLst>
        </xdr:cNvPr>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79FE337F-56AC-48A2-BB9F-69790CEFB9EF}"/>
            </a:ext>
          </a:extLst>
        </xdr:cNvPr>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F65288B7-9B9A-471E-9096-997F2ED3068D}"/>
            </a:ext>
          </a:extLst>
        </xdr:cNvPr>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3BF262C9-FBF2-4225-8171-18A96C596219}"/>
            </a:ext>
          </a:extLst>
        </xdr:cNvPr>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1CA244F7-F4B7-4C23-8A40-064393C796DB}"/>
            </a:ext>
          </a:extLst>
        </xdr:cNvPr>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E5096EC-CFFF-45A4-9E12-C46F3D22C39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7F7302D-DAE4-44F4-8C4C-879DCBFB48C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B44D2B9-BA1D-4E86-B975-F03A507EE97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87A7DCF-2270-4AC7-8A2C-4B94A28779E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4697B34-62FC-4552-AB6E-447269C7CDB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61" name="楕円 360">
          <a:extLst>
            <a:ext uri="{FF2B5EF4-FFF2-40B4-BE49-F238E27FC236}">
              <a16:creationId xmlns:a16="http://schemas.microsoft.com/office/drawing/2014/main" id="{5CF00032-7E93-4246-96AF-6163C8525482}"/>
            </a:ext>
          </a:extLst>
        </xdr:cNvPr>
        <xdr:cNvSpPr/>
      </xdr:nvSpPr>
      <xdr:spPr>
        <a:xfrm>
          <a:off x="10426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64788</xdr:rowOff>
    </xdr:from>
    <xdr:ext cx="469744" cy="259045"/>
    <xdr:sp macro="" textlink="">
      <xdr:nvSpPr>
        <xdr:cNvPr id="362" name="【公営住宅】&#10;一人当たり面積該当値テキスト">
          <a:extLst>
            <a:ext uri="{FF2B5EF4-FFF2-40B4-BE49-F238E27FC236}">
              <a16:creationId xmlns:a16="http://schemas.microsoft.com/office/drawing/2014/main" id="{41460A8D-FB8C-46C5-9551-02CEA61673CA}"/>
            </a:ext>
          </a:extLst>
        </xdr:cNvPr>
        <xdr:cNvSpPr txBox="1"/>
      </xdr:nvSpPr>
      <xdr:spPr>
        <a:xfrm>
          <a:off x="10515600"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85598</xdr:rowOff>
    </xdr:from>
    <xdr:to>
      <xdr:col>50</xdr:col>
      <xdr:colOff>165100</xdr:colOff>
      <xdr:row>85</xdr:row>
      <xdr:rowOff>15748</xdr:rowOff>
    </xdr:to>
    <xdr:sp macro="" textlink="">
      <xdr:nvSpPr>
        <xdr:cNvPr id="363" name="楕円 362">
          <a:extLst>
            <a:ext uri="{FF2B5EF4-FFF2-40B4-BE49-F238E27FC236}">
              <a16:creationId xmlns:a16="http://schemas.microsoft.com/office/drawing/2014/main" id="{4C0BE6D0-5385-40BF-8D6D-11BEBFD003DB}"/>
            </a:ext>
          </a:extLst>
        </xdr:cNvPr>
        <xdr:cNvSpPr/>
      </xdr:nvSpPr>
      <xdr:spPr>
        <a:xfrm>
          <a:off x="9588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136398</xdr:rowOff>
    </xdr:from>
    <xdr:to>
      <xdr:col>55</xdr:col>
      <xdr:colOff>0</xdr:colOff>
      <xdr:row>84</xdr:row>
      <xdr:rowOff>137161</xdr:rowOff>
    </xdr:to>
    <xdr:cxnSp macro="">
      <xdr:nvCxnSpPr>
        <xdr:cNvPr id="364" name="直線コネクタ 363">
          <a:extLst>
            <a:ext uri="{FF2B5EF4-FFF2-40B4-BE49-F238E27FC236}">
              <a16:creationId xmlns:a16="http://schemas.microsoft.com/office/drawing/2014/main" id="{636D2ECB-3D0B-4533-8995-297CCD3056EB}"/>
            </a:ext>
          </a:extLst>
        </xdr:cNvPr>
        <xdr:cNvCxnSpPr/>
      </xdr:nvCxnSpPr>
      <xdr:spPr>
        <a:xfrm>
          <a:off x="9639300" y="1453819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71882</xdr:rowOff>
    </xdr:from>
    <xdr:to>
      <xdr:col>46</xdr:col>
      <xdr:colOff>38100</xdr:colOff>
      <xdr:row>85</xdr:row>
      <xdr:rowOff>2032</xdr:rowOff>
    </xdr:to>
    <xdr:sp macro="" textlink="">
      <xdr:nvSpPr>
        <xdr:cNvPr id="365" name="楕円 364">
          <a:extLst>
            <a:ext uri="{FF2B5EF4-FFF2-40B4-BE49-F238E27FC236}">
              <a16:creationId xmlns:a16="http://schemas.microsoft.com/office/drawing/2014/main" id="{38496D73-2002-4F9D-BC20-7EBCE51F6292}"/>
            </a:ext>
          </a:extLst>
        </xdr:cNvPr>
        <xdr:cNvSpPr/>
      </xdr:nvSpPr>
      <xdr:spPr>
        <a:xfrm>
          <a:off x="8699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122682</xdr:rowOff>
    </xdr:from>
    <xdr:to>
      <xdr:col>50</xdr:col>
      <xdr:colOff>114300</xdr:colOff>
      <xdr:row>84</xdr:row>
      <xdr:rowOff>136398</xdr:rowOff>
    </xdr:to>
    <xdr:cxnSp macro="">
      <xdr:nvCxnSpPr>
        <xdr:cNvPr id="366" name="直線コネクタ 365">
          <a:extLst>
            <a:ext uri="{FF2B5EF4-FFF2-40B4-BE49-F238E27FC236}">
              <a16:creationId xmlns:a16="http://schemas.microsoft.com/office/drawing/2014/main" id="{C3E9FB9F-AE76-4D1E-A111-96195BA24F23}"/>
            </a:ext>
          </a:extLst>
        </xdr:cNvPr>
        <xdr:cNvCxnSpPr/>
      </xdr:nvCxnSpPr>
      <xdr:spPr>
        <a:xfrm>
          <a:off x="8750300" y="145244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71882</xdr:rowOff>
    </xdr:from>
    <xdr:to>
      <xdr:col>41</xdr:col>
      <xdr:colOff>101600</xdr:colOff>
      <xdr:row>85</xdr:row>
      <xdr:rowOff>2032</xdr:rowOff>
    </xdr:to>
    <xdr:sp macro="" textlink="">
      <xdr:nvSpPr>
        <xdr:cNvPr id="367" name="楕円 366">
          <a:extLst>
            <a:ext uri="{FF2B5EF4-FFF2-40B4-BE49-F238E27FC236}">
              <a16:creationId xmlns:a16="http://schemas.microsoft.com/office/drawing/2014/main" id="{4364E986-6B14-4CC8-B085-04DDEDE49810}"/>
            </a:ext>
          </a:extLst>
        </xdr:cNvPr>
        <xdr:cNvSpPr/>
      </xdr:nvSpPr>
      <xdr:spPr>
        <a:xfrm>
          <a:off x="7810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122682</xdr:rowOff>
    </xdr:from>
    <xdr:to>
      <xdr:col>45</xdr:col>
      <xdr:colOff>177800</xdr:colOff>
      <xdr:row>84</xdr:row>
      <xdr:rowOff>122682</xdr:rowOff>
    </xdr:to>
    <xdr:cxnSp macro="">
      <xdr:nvCxnSpPr>
        <xdr:cNvPr id="368" name="直線コネクタ 367">
          <a:extLst>
            <a:ext uri="{FF2B5EF4-FFF2-40B4-BE49-F238E27FC236}">
              <a16:creationId xmlns:a16="http://schemas.microsoft.com/office/drawing/2014/main" id="{D5387E36-E589-401D-95BE-F9A5F5D11BF6}"/>
            </a:ext>
          </a:extLst>
        </xdr:cNvPr>
        <xdr:cNvCxnSpPr/>
      </xdr:nvCxnSpPr>
      <xdr:spPr>
        <a:xfrm>
          <a:off x="7861300" y="145244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71120</xdr:rowOff>
    </xdr:from>
    <xdr:to>
      <xdr:col>36</xdr:col>
      <xdr:colOff>165100</xdr:colOff>
      <xdr:row>85</xdr:row>
      <xdr:rowOff>1270</xdr:rowOff>
    </xdr:to>
    <xdr:sp macro="" textlink="">
      <xdr:nvSpPr>
        <xdr:cNvPr id="369" name="楕円 368">
          <a:extLst>
            <a:ext uri="{FF2B5EF4-FFF2-40B4-BE49-F238E27FC236}">
              <a16:creationId xmlns:a16="http://schemas.microsoft.com/office/drawing/2014/main" id="{F6F15362-2FC5-46AD-984B-861EF255A3D6}"/>
            </a:ext>
          </a:extLst>
        </xdr:cNvPr>
        <xdr:cNvSpPr/>
      </xdr:nvSpPr>
      <xdr:spPr>
        <a:xfrm>
          <a:off x="6921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121920</xdr:rowOff>
    </xdr:from>
    <xdr:to>
      <xdr:col>41</xdr:col>
      <xdr:colOff>50800</xdr:colOff>
      <xdr:row>84</xdr:row>
      <xdr:rowOff>122682</xdr:rowOff>
    </xdr:to>
    <xdr:cxnSp macro="">
      <xdr:nvCxnSpPr>
        <xdr:cNvPr id="370" name="直線コネクタ 369">
          <a:extLst>
            <a:ext uri="{FF2B5EF4-FFF2-40B4-BE49-F238E27FC236}">
              <a16:creationId xmlns:a16="http://schemas.microsoft.com/office/drawing/2014/main" id="{AE4E699E-FD16-4E8D-A4DD-874B42E51EDE}"/>
            </a:ext>
          </a:extLst>
        </xdr:cNvPr>
        <xdr:cNvCxnSpPr/>
      </xdr:nvCxnSpPr>
      <xdr:spPr>
        <a:xfrm>
          <a:off x="6972300" y="1452372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a:extLst>
            <a:ext uri="{FF2B5EF4-FFF2-40B4-BE49-F238E27FC236}">
              <a16:creationId xmlns:a16="http://schemas.microsoft.com/office/drawing/2014/main" id="{97751CEF-0A4A-43C4-BC64-C5BC305D6DA1}"/>
            </a:ext>
          </a:extLst>
        </xdr:cNvPr>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a:extLst>
            <a:ext uri="{FF2B5EF4-FFF2-40B4-BE49-F238E27FC236}">
              <a16:creationId xmlns:a16="http://schemas.microsoft.com/office/drawing/2014/main" id="{70DE09C6-A12F-43D7-A386-4AB2C6D4A073}"/>
            </a:ext>
          </a:extLst>
        </xdr:cNvPr>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a:extLst>
            <a:ext uri="{FF2B5EF4-FFF2-40B4-BE49-F238E27FC236}">
              <a16:creationId xmlns:a16="http://schemas.microsoft.com/office/drawing/2014/main" id="{B4037AA6-CA81-43A3-B81B-C07BEC8CCE99}"/>
            </a:ext>
          </a:extLst>
        </xdr:cNvPr>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a:extLst>
            <a:ext uri="{FF2B5EF4-FFF2-40B4-BE49-F238E27FC236}">
              <a16:creationId xmlns:a16="http://schemas.microsoft.com/office/drawing/2014/main" id="{1339C059-5BDA-4122-92C1-FC78E365ADB4}"/>
            </a:ext>
          </a:extLst>
        </xdr:cNvPr>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6875</xdr:rowOff>
    </xdr:from>
    <xdr:ext cx="469744" cy="259045"/>
    <xdr:sp macro="" textlink="">
      <xdr:nvSpPr>
        <xdr:cNvPr id="375" name="n_1mainValue【公営住宅】&#10;一人当たり面積">
          <a:extLst>
            <a:ext uri="{FF2B5EF4-FFF2-40B4-BE49-F238E27FC236}">
              <a16:creationId xmlns:a16="http://schemas.microsoft.com/office/drawing/2014/main" id="{DC6C957E-C9FB-4244-9B97-5AAF385C8AE8}"/>
            </a:ext>
          </a:extLst>
        </xdr:cNvPr>
        <xdr:cNvSpPr txBox="1"/>
      </xdr:nvSpPr>
      <xdr:spPr>
        <a:xfrm>
          <a:off x="9391727"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164609</xdr:rowOff>
    </xdr:from>
    <xdr:ext cx="469744" cy="259045"/>
    <xdr:sp macro="" textlink="">
      <xdr:nvSpPr>
        <xdr:cNvPr id="376" name="n_2mainValue【公営住宅】&#10;一人当たり面積">
          <a:extLst>
            <a:ext uri="{FF2B5EF4-FFF2-40B4-BE49-F238E27FC236}">
              <a16:creationId xmlns:a16="http://schemas.microsoft.com/office/drawing/2014/main" id="{DC0BB74F-7E28-41CB-A114-5A1D7E53CA3A}"/>
            </a:ext>
          </a:extLst>
        </xdr:cNvPr>
        <xdr:cNvSpPr txBox="1"/>
      </xdr:nvSpPr>
      <xdr:spPr>
        <a:xfrm>
          <a:off x="85154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164609</xdr:rowOff>
    </xdr:from>
    <xdr:ext cx="469744" cy="259045"/>
    <xdr:sp macro="" textlink="">
      <xdr:nvSpPr>
        <xdr:cNvPr id="377" name="n_3mainValue【公営住宅】&#10;一人当たり面積">
          <a:extLst>
            <a:ext uri="{FF2B5EF4-FFF2-40B4-BE49-F238E27FC236}">
              <a16:creationId xmlns:a16="http://schemas.microsoft.com/office/drawing/2014/main" id="{A1A00362-AD5A-4B1F-8681-B01D87FDACA6}"/>
            </a:ext>
          </a:extLst>
        </xdr:cNvPr>
        <xdr:cNvSpPr txBox="1"/>
      </xdr:nvSpPr>
      <xdr:spPr>
        <a:xfrm>
          <a:off x="76264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163847</xdr:rowOff>
    </xdr:from>
    <xdr:ext cx="469744" cy="259045"/>
    <xdr:sp macro="" textlink="">
      <xdr:nvSpPr>
        <xdr:cNvPr id="378" name="n_4mainValue【公営住宅】&#10;一人当たり面積">
          <a:extLst>
            <a:ext uri="{FF2B5EF4-FFF2-40B4-BE49-F238E27FC236}">
              <a16:creationId xmlns:a16="http://schemas.microsoft.com/office/drawing/2014/main" id="{4DB960C8-AE25-4821-8F64-8EA78F9B7FFC}"/>
            </a:ext>
          </a:extLst>
        </xdr:cNvPr>
        <xdr:cNvSpPr txBox="1"/>
      </xdr:nvSpPr>
      <xdr:spPr>
        <a:xfrm>
          <a:off x="6737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CA571A4-039A-496C-909F-2CB97A4EBB2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FE6666A7-067E-4CF6-A6D1-FDBAF4F0F67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47A09831-AF7F-4C05-8853-FAA2C5E0394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1D09752-1928-4DCB-BE4F-8E529A7080F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A7254CD-65E0-476A-9247-DCCE90929B7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B14A239-0FB6-4C1A-8CB1-A513585C070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3348B51B-5956-430F-8C69-002B937645B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0F3AB9F-A4E4-49C4-A788-7E880295CBC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1B57763-0BF0-4910-AF6C-2F9F51F3F85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3F7661FA-8234-4AFC-932A-256CBB42A3B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7C93A787-AF4B-4F2F-85F0-21A98772BBA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45372ADC-75D9-4C53-B470-D0CA1C629AB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CC071DCD-1DC2-42B0-84E3-263EACF5F9C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F3C6803D-D069-4A83-9400-52B65B94FDE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5A172FE5-31A8-4079-979A-48BF090025E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FBC8A7B2-784C-4016-B681-9C5B295A1A2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13CA2DBE-067C-4584-8EBF-FCA831BC703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8E0D5A8D-E6A9-41A8-A54E-690FFB1409A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474777D8-8F38-4940-8845-B9BC101A16D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6B162628-8B2C-4FF0-9BBD-987A8E9B869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2060C753-49D8-4AB5-8CFE-2699B967E3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758277E-F34C-48E4-8D5F-EB3E5C6B1C3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7317087-B920-4F54-B106-E4A4E868A18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31BBCC23-215E-467D-ABE4-ABDB3813552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2D9FDBF2-76B2-415B-940A-0D6D5F65F63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814119E5-37E5-4CC5-8B6C-1BE84A678EA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BFAC30B5-1397-4D59-8584-253D18698CC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a:extLst>
            <a:ext uri="{FF2B5EF4-FFF2-40B4-BE49-F238E27FC236}">
              <a16:creationId xmlns:a16="http://schemas.microsoft.com/office/drawing/2014/main" id="{F762CC19-D2E9-46B7-AE8B-0C7E219E9C67}"/>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a:extLst>
            <a:ext uri="{FF2B5EF4-FFF2-40B4-BE49-F238E27FC236}">
              <a16:creationId xmlns:a16="http://schemas.microsoft.com/office/drawing/2014/main" id="{E59747FC-BE63-41C5-82DD-5FD20CE0BBD9}"/>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a:extLst>
            <a:ext uri="{FF2B5EF4-FFF2-40B4-BE49-F238E27FC236}">
              <a16:creationId xmlns:a16="http://schemas.microsoft.com/office/drawing/2014/main" id="{6F64F539-2F13-4B74-8C2B-41A38DD7777A}"/>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a:extLst>
            <a:ext uri="{FF2B5EF4-FFF2-40B4-BE49-F238E27FC236}">
              <a16:creationId xmlns:a16="http://schemas.microsoft.com/office/drawing/2014/main" id="{4CE96954-924D-4B0B-A09E-5BF4C523D92B}"/>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a:extLst>
            <a:ext uri="{FF2B5EF4-FFF2-40B4-BE49-F238E27FC236}">
              <a16:creationId xmlns:a16="http://schemas.microsoft.com/office/drawing/2014/main" id="{DEA392F9-85B6-4943-83F9-F6B43D9D7828}"/>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a:extLst>
            <a:ext uri="{FF2B5EF4-FFF2-40B4-BE49-F238E27FC236}">
              <a16:creationId xmlns:a16="http://schemas.microsoft.com/office/drawing/2014/main" id="{B8FD50D7-3074-4093-B292-74EF4A59B64D}"/>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a:extLst>
            <a:ext uri="{FF2B5EF4-FFF2-40B4-BE49-F238E27FC236}">
              <a16:creationId xmlns:a16="http://schemas.microsoft.com/office/drawing/2014/main" id="{E6B07506-274F-43D6-8BF0-543F54583C4D}"/>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a:extLst>
            <a:ext uri="{FF2B5EF4-FFF2-40B4-BE49-F238E27FC236}">
              <a16:creationId xmlns:a16="http://schemas.microsoft.com/office/drawing/2014/main" id="{4FD0DC30-E7B0-4CDA-9093-5B4D7166C346}"/>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1228AF32-12F4-46C3-B173-BC05F9424DF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FFF503DE-C086-4547-96D5-6F0153A7B08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852AE6EE-9E87-4AEA-AA75-2B2A8637567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a:extLst>
            <a:ext uri="{FF2B5EF4-FFF2-40B4-BE49-F238E27FC236}">
              <a16:creationId xmlns:a16="http://schemas.microsoft.com/office/drawing/2014/main" id="{268050C2-C7CF-47AC-9630-C9F080707E83}"/>
            </a:ext>
          </a:extLst>
        </xdr:cNvPr>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4BF9CBFE-18A7-4CA0-8BB4-47D18A84A147}"/>
            </a:ext>
          </a:extLst>
        </xdr:cNvPr>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a:extLst>
            <a:ext uri="{FF2B5EF4-FFF2-40B4-BE49-F238E27FC236}">
              <a16:creationId xmlns:a16="http://schemas.microsoft.com/office/drawing/2014/main" id="{D1DD3DF2-7226-4089-AF32-F0A6BB77B3F6}"/>
            </a:ext>
          </a:extLst>
        </xdr:cNvPr>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FC9A6A99-DFCE-437B-BB48-384AD32E4768}"/>
            </a:ext>
          </a:extLst>
        </xdr:cNvPr>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a:extLst>
            <a:ext uri="{FF2B5EF4-FFF2-40B4-BE49-F238E27FC236}">
              <a16:creationId xmlns:a16="http://schemas.microsoft.com/office/drawing/2014/main" id="{FB92656B-9890-43E3-8B02-9B81DEA82375}"/>
            </a:ext>
          </a:extLst>
        </xdr:cNvPr>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354BAC5B-B2C2-4E72-8767-A34082147642}"/>
            </a:ext>
          </a:extLst>
        </xdr:cNvPr>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a:extLst>
            <a:ext uri="{FF2B5EF4-FFF2-40B4-BE49-F238E27FC236}">
              <a16:creationId xmlns:a16="http://schemas.microsoft.com/office/drawing/2014/main" id="{DDC370B3-4555-4E1F-9762-4C508BC663C4}"/>
            </a:ext>
          </a:extLst>
        </xdr:cNvPr>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a:extLst>
            <a:ext uri="{FF2B5EF4-FFF2-40B4-BE49-F238E27FC236}">
              <a16:creationId xmlns:a16="http://schemas.microsoft.com/office/drawing/2014/main" id="{6A68FBAF-84A2-45EF-ADDE-B30B9159F989}"/>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a:extLst>
            <a:ext uri="{FF2B5EF4-FFF2-40B4-BE49-F238E27FC236}">
              <a16:creationId xmlns:a16="http://schemas.microsoft.com/office/drawing/2014/main" id="{91B647C0-AF65-4439-995F-0B958256A008}"/>
            </a:ext>
          </a:extLst>
        </xdr:cNvPr>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a:extLst>
            <a:ext uri="{FF2B5EF4-FFF2-40B4-BE49-F238E27FC236}">
              <a16:creationId xmlns:a16="http://schemas.microsoft.com/office/drawing/2014/main" id="{A7F85CB5-DA7C-4746-83DA-81CBD16990B1}"/>
            </a:ext>
          </a:extLst>
        </xdr:cNvPr>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a:extLst>
            <a:ext uri="{FF2B5EF4-FFF2-40B4-BE49-F238E27FC236}">
              <a16:creationId xmlns:a16="http://schemas.microsoft.com/office/drawing/2014/main" id="{0EE04756-DD02-48F8-B354-F728695AE30E}"/>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243C02F-982A-414B-9E55-1DBD4A04544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CA0F5D7-07F2-4CC7-AB8B-2E89B005F4C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3AC6939-9EF6-4551-A390-5DF723D350E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C64A455-A2DD-4C8C-B663-7310D1730E9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5ED9EF8-2144-4132-B3D3-F9E5A99DF69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33" name="楕円 432">
          <a:extLst>
            <a:ext uri="{FF2B5EF4-FFF2-40B4-BE49-F238E27FC236}">
              <a16:creationId xmlns:a16="http://schemas.microsoft.com/office/drawing/2014/main" id="{4CED399F-7ED6-48B1-88DF-832764AC518D}"/>
            </a:ext>
          </a:extLst>
        </xdr:cNvPr>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52A394B3-5C1A-4ED0-A88C-390B4CD9C10A}"/>
            </a:ext>
          </a:extLst>
        </xdr:cNvPr>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141986</xdr:rowOff>
    </xdr:from>
    <xdr:to>
      <xdr:col>81</xdr:col>
      <xdr:colOff>101600</xdr:colOff>
      <xdr:row>38</xdr:row>
      <xdr:rowOff>72136</xdr:rowOff>
    </xdr:to>
    <xdr:sp macro="" textlink="">
      <xdr:nvSpPr>
        <xdr:cNvPr id="435" name="楕円 434">
          <a:extLst>
            <a:ext uri="{FF2B5EF4-FFF2-40B4-BE49-F238E27FC236}">
              <a16:creationId xmlns:a16="http://schemas.microsoft.com/office/drawing/2014/main" id="{FE3D171C-102C-45ED-A7FE-66D2E397F427}"/>
            </a:ext>
          </a:extLst>
        </xdr:cNvPr>
        <xdr:cNvSpPr/>
      </xdr:nvSpPr>
      <xdr:spPr>
        <a:xfrm>
          <a:off x="15430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38</xdr:row>
      <xdr:rowOff>21336</xdr:rowOff>
    </xdr:to>
    <xdr:cxnSp macro="">
      <xdr:nvCxnSpPr>
        <xdr:cNvPr id="436" name="直線コネクタ 435">
          <a:extLst>
            <a:ext uri="{FF2B5EF4-FFF2-40B4-BE49-F238E27FC236}">
              <a16:creationId xmlns:a16="http://schemas.microsoft.com/office/drawing/2014/main" id="{DCD4E404-75AC-406D-8759-E2967656B748}"/>
            </a:ext>
          </a:extLst>
        </xdr:cNvPr>
        <xdr:cNvCxnSpPr/>
      </xdr:nvCxnSpPr>
      <xdr:spPr>
        <a:xfrm flipV="1">
          <a:off x="15481300" y="6419850"/>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93980</xdr:rowOff>
    </xdr:from>
    <xdr:to>
      <xdr:col>76</xdr:col>
      <xdr:colOff>165100</xdr:colOff>
      <xdr:row>38</xdr:row>
      <xdr:rowOff>24130</xdr:rowOff>
    </xdr:to>
    <xdr:sp macro="" textlink="">
      <xdr:nvSpPr>
        <xdr:cNvPr id="437" name="楕円 436">
          <a:extLst>
            <a:ext uri="{FF2B5EF4-FFF2-40B4-BE49-F238E27FC236}">
              <a16:creationId xmlns:a16="http://schemas.microsoft.com/office/drawing/2014/main" id="{ADD0FCFA-F08C-4FC2-85E4-62B06F205C75}"/>
            </a:ext>
          </a:extLst>
        </xdr:cNvPr>
        <xdr:cNvSpPr/>
      </xdr:nvSpPr>
      <xdr:spPr>
        <a:xfrm>
          <a:off x="14541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144780</xdr:rowOff>
    </xdr:from>
    <xdr:to>
      <xdr:col>81</xdr:col>
      <xdr:colOff>50800</xdr:colOff>
      <xdr:row>38</xdr:row>
      <xdr:rowOff>21336</xdr:rowOff>
    </xdr:to>
    <xdr:cxnSp macro="">
      <xdr:nvCxnSpPr>
        <xdr:cNvPr id="438" name="直線コネクタ 437">
          <a:extLst>
            <a:ext uri="{FF2B5EF4-FFF2-40B4-BE49-F238E27FC236}">
              <a16:creationId xmlns:a16="http://schemas.microsoft.com/office/drawing/2014/main" id="{52467B9A-8DDF-4763-8152-7BB3B0414B20}"/>
            </a:ext>
          </a:extLst>
        </xdr:cNvPr>
        <xdr:cNvCxnSpPr/>
      </xdr:nvCxnSpPr>
      <xdr:spPr>
        <a:xfrm>
          <a:off x="14592300" y="648843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71120</xdr:rowOff>
    </xdr:from>
    <xdr:to>
      <xdr:col>72</xdr:col>
      <xdr:colOff>38100</xdr:colOff>
      <xdr:row>38</xdr:row>
      <xdr:rowOff>1270</xdr:rowOff>
    </xdr:to>
    <xdr:sp macro="" textlink="">
      <xdr:nvSpPr>
        <xdr:cNvPr id="439" name="楕円 438">
          <a:extLst>
            <a:ext uri="{FF2B5EF4-FFF2-40B4-BE49-F238E27FC236}">
              <a16:creationId xmlns:a16="http://schemas.microsoft.com/office/drawing/2014/main" id="{C88AA190-9D15-4AFB-8EDF-794FDC2585D1}"/>
            </a:ext>
          </a:extLst>
        </xdr:cNvPr>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37</xdr:row>
      <xdr:rowOff>144780</xdr:rowOff>
    </xdr:to>
    <xdr:cxnSp macro="">
      <xdr:nvCxnSpPr>
        <xdr:cNvPr id="440" name="直線コネクタ 439">
          <a:extLst>
            <a:ext uri="{FF2B5EF4-FFF2-40B4-BE49-F238E27FC236}">
              <a16:creationId xmlns:a16="http://schemas.microsoft.com/office/drawing/2014/main" id="{27E8FDB6-60E7-4F51-BE05-84852DDE9041}"/>
            </a:ext>
          </a:extLst>
        </xdr:cNvPr>
        <xdr:cNvCxnSpPr/>
      </xdr:nvCxnSpPr>
      <xdr:spPr>
        <a:xfrm>
          <a:off x="13703300" y="6465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36830</xdr:rowOff>
    </xdr:from>
    <xdr:to>
      <xdr:col>67</xdr:col>
      <xdr:colOff>101600</xdr:colOff>
      <xdr:row>37</xdr:row>
      <xdr:rowOff>138430</xdr:rowOff>
    </xdr:to>
    <xdr:sp macro="" textlink="">
      <xdr:nvSpPr>
        <xdr:cNvPr id="441" name="楕円 440">
          <a:extLst>
            <a:ext uri="{FF2B5EF4-FFF2-40B4-BE49-F238E27FC236}">
              <a16:creationId xmlns:a16="http://schemas.microsoft.com/office/drawing/2014/main" id="{BC08F7F1-D0F9-4EEF-9021-95196FB78DF2}"/>
            </a:ext>
          </a:extLst>
        </xdr:cNvPr>
        <xdr:cNvSpPr/>
      </xdr:nvSpPr>
      <xdr:spPr>
        <a:xfrm>
          <a:off x="12763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87630</xdr:rowOff>
    </xdr:from>
    <xdr:to>
      <xdr:col>71</xdr:col>
      <xdr:colOff>177800</xdr:colOff>
      <xdr:row>37</xdr:row>
      <xdr:rowOff>121920</xdr:rowOff>
    </xdr:to>
    <xdr:cxnSp macro="">
      <xdr:nvCxnSpPr>
        <xdr:cNvPr id="442" name="直線コネクタ 441">
          <a:extLst>
            <a:ext uri="{FF2B5EF4-FFF2-40B4-BE49-F238E27FC236}">
              <a16:creationId xmlns:a16="http://schemas.microsoft.com/office/drawing/2014/main" id="{428DC7D7-D0F5-4C23-88F6-B207ACEF546E}"/>
            </a:ext>
          </a:extLst>
        </xdr:cNvPr>
        <xdr:cNvCxnSpPr/>
      </xdr:nvCxnSpPr>
      <xdr:spPr>
        <a:xfrm>
          <a:off x="12814300" y="643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3DDEE41C-871C-4083-ADBB-73EB14E73F93}"/>
            </a:ext>
          </a:extLst>
        </xdr:cNvPr>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3206925B-DEA5-4D02-8508-0ADA8C0BAAAF}"/>
            </a:ext>
          </a:extLst>
        </xdr:cNvPr>
        <xdr:cNvSpPr txBox="1"/>
      </xdr:nvSpPr>
      <xdr:spPr>
        <a:xfrm>
          <a:off x="14389744"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428E2C35-5252-4562-8678-EE9C6C12A922}"/>
            </a:ext>
          </a:extLst>
        </xdr:cNvPr>
        <xdr:cNvSpPr txBox="1"/>
      </xdr:nvSpPr>
      <xdr:spPr>
        <a:xfrm>
          <a:off x="13500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6690C08D-8CCD-4150-B5CA-C4F8C114A2E4}"/>
            </a:ext>
          </a:extLst>
        </xdr:cNvPr>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88663</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C75D7708-14BD-47F8-A829-299E22A804BF}"/>
            </a:ext>
          </a:extLst>
        </xdr:cNvPr>
        <xdr:cNvSpPr txBox="1"/>
      </xdr:nvSpPr>
      <xdr:spPr>
        <a:xfrm>
          <a:off x="15266044" y="62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F02097D-2F13-44A8-AA69-9C21045557D3}"/>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D391F8DC-C1B2-4924-B7FB-61A6E3DAE443}"/>
            </a:ext>
          </a:extLst>
        </xdr:cNvPr>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154957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D548F501-AE26-4774-B75F-0C0177C22D41}"/>
            </a:ext>
          </a:extLst>
        </xdr:cNvPr>
        <xdr:cNvSpPr txBox="1"/>
      </xdr:nvSpPr>
      <xdr:spPr>
        <a:xfrm>
          <a:off x="12611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ECCF60F-F70A-4E1B-9A6B-8E11657E38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1F1FE7E1-D572-4066-ACA5-DDFADA29E9F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211259F7-FCF8-4C0A-8E87-15E06F44731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E2A390D3-501D-40DB-A0B6-7B8201D61BF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7DC72BD8-7D62-44B6-9536-D27C14A1940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74485812-394C-4BEC-9D78-66C5325CA29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30824D7F-CA57-4420-8DA2-EBEA874E86B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C1FC34BD-8672-4230-88D4-18EC770DFC0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15A002D9-9899-459B-B007-63DDB715245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5A950556-EA27-40FB-8F8B-040F43221C6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D87F9C0E-2234-4544-88CF-B34830C8551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8956F0EB-50CD-4C39-B223-FFF94BD103D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1746907-42A1-4906-8EE2-BFC528BBD41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6983D612-4DD8-41CA-B3C1-E1C2C9F1F5F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9F5A93B9-F187-48CC-88BA-6152823C987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A0D4D85E-3AAD-454D-BCE8-415B67E99A4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701766D1-848B-4D39-A9B1-02C5B068ECA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502FF913-68FC-4CE8-84EE-B40682A81A7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6F8F65F5-7426-449F-8CA2-9E01DA44B3D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9010C2EC-AFF4-4CE0-9EC9-1DAE9B4239D5}"/>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8BF51CD8-5568-430F-8033-7C8034DE61C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E7B0EBCE-B93F-429E-9BE5-23CF428BEA5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23369953-91F4-4E4B-A40B-68003F4F9D6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a:extLst>
            <a:ext uri="{FF2B5EF4-FFF2-40B4-BE49-F238E27FC236}">
              <a16:creationId xmlns:a16="http://schemas.microsoft.com/office/drawing/2014/main" id="{C253A82C-4583-4707-B419-103232DCCA33}"/>
            </a:ext>
          </a:extLst>
        </xdr:cNvPr>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3CACD516-A390-4701-828C-A7B2DC9A18BF}"/>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a:extLst>
            <a:ext uri="{FF2B5EF4-FFF2-40B4-BE49-F238E27FC236}">
              <a16:creationId xmlns:a16="http://schemas.microsoft.com/office/drawing/2014/main" id="{409D4656-3C4A-41F5-BB10-9F486B9D6132}"/>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7B756B0-A3A8-43CE-90C2-A9D5D8706E7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E0034404-7A64-49F7-98F2-A39F6055FFDC}"/>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D9781000-00CE-465D-ADA7-8FFB352A485F}"/>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a:extLst>
            <a:ext uri="{FF2B5EF4-FFF2-40B4-BE49-F238E27FC236}">
              <a16:creationId xmlns:a16="http://schemas.microsoft.com/office/drawing/2014/main" id="{4718613B-D34C-49B6-9ACF-64200A2B3F5D}"/>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a:extLst>
            <a:ext uri="{FF2B5EF4-FFF2-40B4-BE49-F238E27FC236}">
              <a16:creationId xmlns:a16="http://schemas.microsoft.com/office/drawing/2014/main" id="{B5232155-F8BE-48FE-99EA-599208CC0BC5}"/>
            </a:ext>
          </a:extLst>
        </xdr:cNvPr>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a:extLst>
            <a:ext uri="{FF2B5EF4-FFF2-40B4-BE49-F238E27FC236}">
              <a16:creationId xmlns:a16="http://schemas.microsoft.com/office/drawing/2014/main" id="{C1EA9B82-3950-4F14-8747-03F43B6CF8DD}"/>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a:extLst>
            <a:ext uri="{FF2B5EF4-FFF2-40B4-BE49-F238E27FC236}">
              <a16:creationId xmlns:a16="http://schemas.microsoft.com/office/drawing/2014/main" id="{CB20C8B1-F61A-4120-A573-036CEC1C5D27}"/>
            </a:ext>
          </a:extLst>
        </xdr:cNvPr>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C037ACB1-C44E-4D96-9CA3-C580A6121F89}"/>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03DB700-C931-41A8-97DA-3873C405512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4990D4D-70F0-4F57-9F2D-E22B86534E9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8797EB9-001F-45ED-A3C2-844A29D4165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84CCF50-E538-4003-BF37-8CDD6EF1C15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0467145-2866-4AF1-8985-87929D99CCD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21590</xdr:rowOff>
    </xdr:from>
    <xdr:to>
      <xdr:col>116</xdr:col>
      <xdr:colOff>114300</xdr:colOff>
      <xdr:row>37</xdr:row>
      <xdr:rowOff>123190</xdr:rowOff>
    </xdr:to>
    <xdr:sp macro="" textlink="">
      <xdr:nvSpPr>
        <xdr:cNvPr id="490" name="楕円 489">
          <a:extLst>
            <a:ext uri="{FF2B5EF4-FFF2-40B4-BE49-F238E27FC236}">
              <a16:creationId xmlns:a16="http://schemas.microsoft.com/office/drawing/2014/main" id="{0BC2399B-B695-491C-8503-599C0B893EB4}"/>
            </a:ext>
          </a:extLst>
        </xdr:cNvPr>
        <xdr:cNvSpPr/>
      </xdr:nvSpPr>
      <xdr:spPr>
        <a:xfrm>
          <a:off x="22110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44467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2CBC02D2-C0DA-4FA0-915B-E401D1C1F4F8}"/>
            </a:ext>
          </a:extLst>
        </xdr:cNvPr>
        <xdr:cNvSpPr txBox="1"/>
      </xdr:nvSpPr>
      <xdr:spPr>
        <a:xfrm>
          <a:off x="22199600"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29210</xdr:rowOff>
    </xdr:from>
    <xdr:to>
      <xdr:col>112</xdr:col>
      <xdr:colOff>38100</xdr:colOff>
      <xdr:row>37</xdr:row>
      <xdr:rowOff>130810</xdr:rowOff>
    </xdr:to>
    <xdr:sp macro="" textlink="">
      <xdr:nvSpPr>
        <xdr:cNvPr id="492" name="楕円 491">
          <a:extLst>
            <a:ext uri="{FF2B5EF4-FFF2-40B4-BE49-F238E27FC236}">
              <a16:creationId xmlns:a16="http://schemas.microsoft.com/office/drawing/2014/main" id="{FE6CF192-6D16-4663-B05D-2A0F698238CD}"/>
            </a:ext>
          </a:extLst>
        </xdr:cNvPr>
        <xdr:cNvSpPr/>
      </xdr:nvSpPr>
      <xdr:spPr>
        <a:xfrm>
          <a:off x="21272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72390</xdr:rowOff>
    </xdr:from>
    <xdr:to>
      <xdr:col>116</xdr:col>
      <xdr:colOff>63500</xdr:colOff>
      <xdr:row>37</xdr:row>
      <xdr:rowOff>80010</xdr:rowOff>
    </xdr:to>
    <xdr:cxnSp macro="">
      <xdr:nvCxnSpPr>
        <xdr:cNvPr id="493" name="直線コネクタ 492">
          <a:extLst>
            <a:ext uri="{FF2B5EF4-FFF2-40B4-BE49-F238E27FC236}">
              <a16:creationId xmlns:a16="http://schemas.microsoft.com/office/drawing/2014/main" id="{C24B5BEB-CFAF-4E9C-92D2-825718F7E550}"/>
            </a:ext>
          </a:extLst>
        </xdr:cNvPr>
        <xdr:cNvCxnSpPr/>
      </xdr:nvCxnSpPr>
      <xdr:spPr>
        <a:xfrm flipV="1">
          <a:off x="21323300" y="6416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36830</xdr:rowOff>
    </xdr:from>
    <xdr:to>
      <xdr:col>107</xdr:col>
      <xdr:colOff>101600</xdr:colOff>
      <xdr:row>37</xdr:row>
      <xdr:rowOff>138430</xdr:rowOff>
    </xdr:to>
    <xdr:sp macro="" textlink="">
      <xdr:nvSpPr>
        <xdr:cNvPr id="494" name="楕円 493">
          <a:extLst>
            <a:ext uri="{FF2B5EF4-FFF2-40B4-BE49-F238E27FC236}">
              <a16:creationId xmlns:a16="http://schemas.microsoft.com/office/drawing/2014/main" id="{E0E59BA1-3800-42FE-AE55-8883C410BE52}"/>
            </a:ext>
          </a:extLst>
        </xdr:cNvPr>
        <xdr:cNvSpPr/>
      </xdr:nvSpPr>
      <xdr:spPr>
        <a:xfrm>
          <a:off x="20383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80010</xdr:rowOff>
    </xdr:from>
    <xdr:to>
      <xdr:col>111</xdr:col>
      <xdr:colOff>177800</xdr:colOff>
      <xdr:row>37</xdr:row>
      <xdr:rowOff>87630</xdr:rowOff>
    </xdr:to>
    <xdr:cxnSp macro="">
      <xdr:nvCxnSpPr>
        <xdr:cNvPr id="495" name="直線コネクタ 494">
          <a:extLst>
            <a:ext uri="{FF2B5EF4-FFF2-40B4-BE49-F238E27FC236}">
              <a16:creationId xmlns:a16="http://schemas.microsoft.com/office/drawing/2014/main" id="{2980D2B3-0CA3-4E71-AAED-B63B549DBE6C}"/>
            </a:ext>
          </a:extLst>
        </xdr:cNvPr>
        <xdr:cNvCxnSpPr/>
      </xdr:nvCxnSpPr>
      <xdr:spPr>
        <a:xfrm flipV="1">
          <a:off x="20434300" y="6423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67310</xdr:rowOff>
    </xdr:from>
    <xdr:to>
      <xdr:col>102</xdr:col>
      <xdr:colOff>165100</xdr:colOff>
      <xdr:row>37</xdr:row>
      <xdr:rowOff>168910</xdr:rowOff>
    </xdr:to>
    <xdr:sp macro="" textlink="">
      <xdr:nvSpPr>
        <xdr:cNvPr id="496" name="楕円 495">
          <a:extLst>
            <a:ext uri="{FF2B5EF4-FFF2-40B4-BE49-F238E27FC236}">
              <a16:creationId xmlns:a16="http://schemas.microsoft.com/office/drawing/2014/main" id="{38040C11-18FB-4DCB-9392-23868EF8F05F}"/>
            </a:ext>
          </a:extLst>
        </xdr:cNvPr>
        <xdr:cNvSpPr/>
      </xdr:nvSpPr>
      <xdr:spPr>
        <a:xfrm>
          <a:off x="19494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87630</xdr:rowOff>
    </xdr:from>
    <xdr:to>
      <xdr:col>107</xdr:col>
      <xdr:colOff>50800</xdr:colOff>
      <xdr:row>37</xdr:row>
      <xdr:rowOff>118110</xdr:rowOff>
    </xdr:to>
    <xdr:cxnSp macro="">
      <xdr:nvCxnSpPr>
        <xdr:cNvPr id="497" name="直線コネクタ 496">
          <a:extLst>
            <a:ext uri="{FF2B5EF4-FFF2-40B4-BE49-F238E27FC236}">
              <a16:creationId xmlns:a16="http://schemas.microsoft.com/office/drawing/2014/main" id="{8A241A4E-CB82-4F07-85C8-821BCCC455C2}"/>
            </a:ext>
          </a:extLst>
        </xdr:cNvPr>
        <xdr:cNvCxnSpPr/>
      </xdr:nvCxnSpPr>
      <xdr:spPr>
        <a:xfrm flipV="1">
          <a:off x="19545300" y="6431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67310</xdr:rowOff>
    </xdr:from>
    <xdr:to>
      <xdr:col>98</xdr:col>
      <xdr:colOff>38100</xdr:colOff>
      <xdr:row>37</xdr:row>
      <xdr:rowOff>168910</xdr:rowOff>
    </xdr:to>
    <xdr:sp macro="" textlink="">
      <xdr:nvSpPr>
        <xdr:cNvPr id="498" name="楕円 497">
          <a:extLst>
            <a:ext uri="{FF2B5EF4-FFF2-40B4-BE49-F238E27FC236}">
              <a16:creationId xmlns:a16="http://schemas.microsoft.com/office/drawing/2014/main" id="{2EE8EF53-9268-4017-8007-B14E56D1EF0C}"/>
            </a:ext>
          </a:extLst>
        </xdr:cNvPr>
        <xdr:cNvSpPr/>
      </xdr:nvSpPr>
      <xdr:spPr>
        <a:xfrm>
          <a:off x="18605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118110</xdr:rowOff>
    </xdr:from>
    <xdr:to>
      <xdr:col>102</xdr:col>
      <xdr:colOff>114300</xdr:colOff>
      <xdr:row>37</xdr:row>
      <xdr:rowOff>118110</xdr:rowOff>
    </xdr:to>
    <xdr:cxnSp macro="">
      <xdr:nvCxnSpPr>
        <xdr:cNvPr id="499" name="直線コネクタ 498">
          <a:extLst>
            <a:ext uri="{FF2B5EF4-FFF2-40B4-BE49-F238E27FC236}">
              <a16:creationId xmlns:a16="http://schemas.microsoft.com/office/drawing/2014/main" id="{CE9AEC5B-1F57-499B-A689-B4C0AC5993EC}"/>
            </a:ext>
          </a:extLst>
        </xdr:cNvPr>
        <xdr:cNvCxnSpPr/>
      </xdr:nvCxnSpPr>
      <xdr:spPr>
        <a:xfrm>
          <a:off x="18656300" y="6461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1C036701-475A-47A8-B8A4-223DFE21EA3F}"/>
            </a:ext>
          </a:extLst>
        </xdr:cNvPr>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5B811B15-2AC3-4749-8C9D-BF8BF252178B}"/>
            </a:ext>
          </a:extLst>
        </xdr:cNvPr>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A76803FC-0A28-4FE0-A0C2-8910A0497F41}"/>
            </a:ext>
          </a:extLst>
        </xdr:cNvPr>
        <xdr:cNvSpPr txBox="1"/>
      </xdr:nvSpPr>
      <xdr:spPr>
        <a:xfrm>
          <a:off x="19310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D74B2E50-F01C-456B-B394-D2937FC9EB09}"/>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147337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AF30DC75-2A3E-4A72-8864-C4F9C16C9428}"/>
            </a:ext>
          </a:extLst>
        </xdr:cNvPr>
        <xdr:cNvSpPr txBox="1"/>
      </xdr:nvSpPr>
      <xdr:spPr>
        <a:xfrm>
          <a:off x="210757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154957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8277A31A-4DD7-4929-845F-C2B9B94C78FF}"/>
            </a:ext>
          </a:extLst>
        </xdr:cNvPr>
        <xdr:cNvSpPr txBox="1"/>
      </xdr:nvSpPr>
      <xdr:spPr>
        <a:xfrm>
          <a:off x="20199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13987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C538F173-D0FE-4E6D-B62F-AC5707C955F8}"/>
            </a:ext>
          </a:extLst>
        </xdr:cNvPr>
        <xdr:cNvSpPr txBox="1"/>
      </xdr:nvSpPr>
      <xdr:spPr>
        <a:xfrm>
          <a:off x="19310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13987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B026982-9E8B-4D0E-BBA9-0C8822D59A87}"/>
            </a:ext>
          </a:extLst>
        </xdr:cNvPr>
        <xdr:cNvSpPr txBox="1"/>
      </xdr:nvSpPr>
      <xdr:spPr>
        <a:xfrm>
          <a:off x="18421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2BA56168-18BD-4EE1-A20C-7C76721A111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3B286C58-1570-43F6-804A-36765FB056A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E7888A93-7B58-4071-9478-453D55707E4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5D8BCFD0-C583-4FAC-B5DE-CC1949897F5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43C9A426-AF5A-464A-8FC0-5E22A65F916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F1032B8F-FFD7-4BED-A994-B4D2EA64654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F33A17E9-D1F8-4102-8BA0-DD0D6DD767A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671D3D84-BD28-479B-A9B3-B66FF5EA81B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3B3594E4-0259-420B-9C7A-F1BC5A4E586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4B65920-DB40-4E58-BCE1-967945F7543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C70110DE-D7E4-4B02-B51A-B8B9594E8C1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a:extLst>
            <a:ext uri="{FF2B5EF4-FFF2-40B4-BE49-F238E27FC236}">
              <a16:creationId xmlns:a16="http://schemas.microsoft.com/office/drawing/2014/main" id="{D0D01642-1E3E-4515-9903-6D49AF45E2FE}"/>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a:extLst>
            <a:ext uri="{FF2B5EF4-FFF2-40B4-BE49-F238E27FC236}">
              <a16:creationId xmlns:a16="http://schemas.microsoft.com/office/drawing/2014/main" id="{1A0CD606-6F6E-405B-9336-B80E5E31B1AF}"/>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88D9DA28-9D4A-4AE5-AF31-1862CC45CD4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3F9C9296-255C-48FC-BFBA-706DD41E665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ED46A23C-9D04-4139-B3A4-3589BD235E02}"/>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CDF7DCE6-5466-4D5F-ABF4-5CF7F05BE26B}"/>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15D64605-5C1F-4100-ADD0-B99CF99E06F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D6959EB1-3D94-4501-88EE-39A8CAA03AB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6E65F766-CEDF-4AB2-A600-4D4FB00BC55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a:extLst>
            <a:ext uri="{FF2B5EF4-FFF2-40B4-BE49-F238E27FC236}">
              <a16:creationId xmlns:a16="http://schemas.microsoft.com/office/drawing/2014/main" id="{00432B8E-00D4-4BB2-A12E-9E19A85A7569}"/>
            </a:ext>
          </a:extLst>
        </xdr:cNvPr>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D47303FF-F5E4-4D82-99D1-BCA6E20E6EF9}"/>
            </a:ext>
          </a:extLst>
        </xdr:cNvPr>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a:extLst>
            <a:ext uri="{FF2B5EF4-FFF2-40B4-BE49-F238E27FC236}">
              <a16:creationId xmlns:a16="http://schemas.microsoft.com/office/drawing/2014/main" id="{A8ACFB11-D2C9-4CAB-B960-D059F817E1D0}"/>
            </a:ext>
          </a:extLst>
        </xdr:cNvPr>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72EDE313-B114-478E-AC5F-1EB7716A3A99}"/>
            </a:ext>
          </a:extLst>
        </xdr:cNvPr>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a:extLst>
            <a:ext uri="{FF2B5EF4-FFF2-40B4-BE49-F238E27FC236}">
              <a16:creationId xmlns:a16="http://schemas.microsoft.com/office/drawing/2014/main" id="{843999AD-33D8-4720-8CF2-57EBAEBC68FA}"/>
            </a:ext>
          </a:extLst>
        </xdr:cNvPr>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31DCC376-5E8A-4BAE-A991-6D7E2A558EE0}"/>
            </a:ext>
          </a:extLst>
        </xdr:cNvPr>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a:extLst>
            <a:ext uri="{FF2B5EF4-FFF2-40B4-BE49-F238E27FC236}">
              <a16:creationId xmlns:a16="http://schemas.microsoft.com/office/drawing/2014/main" id="{301E04DB-41DD-4D34-9E06-4303C5A1D2F7}"/>
            </a:ext>
          </a:extLst>
        </xdr:cNvPr>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a:extLst>
            <a:ext uri="{FF2B5EF4-FFF2-40B4-BE49-F238E27FC236}">
              <a16:creationId xmlns:a16="http://schemas.microsoft.com/office/drawing/2014/main" id="{889AB38B-9072-4FDC-A76D-CD5102AB0EC2}"/>
            </a:ext>
          </a:extLst>
        </xdr:cNvPr>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a:extLst>
            <a:ext uri="{FF2B5EF4-FFF2-40B4-BE49-F238E27FC236}">
              <a16:creationId xmlns:a16="http://schemas.microsoft.com/office/drawing/2014/main" id="{E4F34DE0-0DF4-46A6-91A2-A387E365C4D9}"/>
            </a:ext>
          </a:extLst>
        </xdr:cNvPr>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a:extLst>
            <a:ext uri="{FF2B5EF4-FFF2-40B4-BE49-F238E27FC236}">
              <a16:creationId xmlns:a16="http://schemas.microsoft.com/office/drawing/2014/main" id="{07EFE296-B425-4657-9FDA-0D91BB343FFB}"/>
            </a:ext>
          </a:extLst>
        </xdr:cNvPr>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a:extLst>
            <a:ext uri="{FF2B5EF4-FFF2-40B4-BE49-F238E27FC236}">
              <a16:creationId xmlns:a16="http://schemas.microsoft.com/office/drawing/2014/main" id="{C9AA2B39-0439-4541-BE49-D2BD49BF8153}"/>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5A7C1729-3922-4A8B-B1EF-04E8FD6501D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9D1BD0ED-FB70-4481-B5D9-AB481BDA0D1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98A877E4-F700-4A83-B9F1-E7029E18B56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05BD01B-728E-40DA-BA3D-D3A492CC981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8E6B6FD-5CED-4B3A-BF59-1A7460EE38B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44" name="楕円 543">
          <a:extLst>
            <a:ext uri="{FF2B5EF4-FFF2-40B4-BE49-F238E27FC236}">
              <a16:creationId xmlns:a16="http://schemas.microsoft.com/office/drawing/2014/main" id="{CAD3F3D9-F9AA-4B65-98A0-4E694D9DD966}"/>
            </a:ext>
          </a:extLst>
        </xdr:cNvPr>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120667</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34FDE2AD-CE40-43E7-B229-FC6D548BFD79}"/>
            </a:ext>
          </a:extLst>
        </xdr:cNvPr>
        <xdr:cNvSpPr txBox="1"/>
      </xdr:nvSpPr>
      <xdr:spPr>
        <a:xfrm>
          <a:off x="16357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69215</xdr:rowOff>
    </xdr:from>
    <xdr:to>
      <xdr:col>81</xdr:col>
      <xdr:colOff>101600</xdr:colOff>
      <xdr:row>59</xdr:row>
      <xdr:rowOff>170815</xdr:rowOff>
    </xdr:to>
    <xdr:sp macro="" textlink="">
      <xdr:nvSpPr>
        <xdr:cNvPr id="546" name="楕円 545">
          <a:extLst>
            <a:ext uri="{FF2B5EF4-FFF2-40B4-BE49-F238E27FC236}">
              <a16:creationId xmlns:a16="http://schemas.microsoft.com/office/drawing/2014/main" id="{6A1F72B0-ABB5-4665-91DA-608618C7AC01}"/>
            </a:ext>
          </a:extLst>
        </xdr:cNvPr>
        <xdr:cNvSpPr/>
      </xdr:nvSpPr>
      <xdr:spPr>
        <a:xfrm>
          <a:off x="15430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120015</xdr:rowOff>
    </xdr:from>
    <xdr:to>
      <xdr:col>85</xdr:col>
      <xdr:colOff>127000</xdr:colOff>
      <xdr:row>59</xdr:row>
      <xdr:rowOff>148590</xdr:rowOff>
    </xdr:to>
    <xdr:cxnSp macro="">
      <xdr:nvCxnSpPr>
        <xdr:cNvPr id="547" name="直線コネクタ 546">
          <a:extLst>
            <a:ext uri="{FF2B5EF4-FFF2-40B4-BE49-F238E27FC236}">
              <a16:creationId xmlns:a16="http://schemas.microsoft.com/office/drawing/2014/main" id="{B46C5AFF-640D-4A3F-9678-0BDC70990A8D}"/>
            </a:ext>
          </a:extLst>
        </xdr:cNvPr>
        <xdr:cNvCxnSpPr/>
      </xdr:nvCxnSpPr>
      <xdr:spPr>
        <a:xfrm>
          <a:off x="15481300" y="102355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26353</xdr:rowOff>
    </xdr:from>
    <xdr:to>
      <xdr:col>76</xdr:col>
      <xdr:colOff>165100</xdr:colOff>
      <xdr:row>59</xdr:row>
      <xdr:rowOff>127953</xdr:rowOff>
    </xdr:to>
    <xdr:sp macro="" textlink="">
      <xdr:nvSpPr>
        <xdr:cNvPr id="548" name="楕円 547">
          <a:extLst>
            <a:ext uri="{FF2B5EF4-FFF2-40B4-BE49-F238E27FC236}">
              <a16:creationId xmlns:a16="http://schemas.microsoft.com/office/drawing/2014/main" id="{DB263142-9952-42CF-B666-26BAF82DC1DA}"/>
            </a:ext>
          </a:extLst>
        </xdr:cNvPr>
        <xdr:cNvSpPr/>
      </xdr:nvSpPr>
      <xdr:spPr>
        <a:xfrm>
          <a:off x="14541500" y="101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77153</xdr:rowOff>
    </xdr:from>
    <xdr:to>
      <xdr:col>81</xdr:col>
      <xdr:colOff>50800</xdr:colOff>
      <xdr:row>59</xdr:row>
      <xdr:rowOff>120015</xdr:rowOff>
    </xdr:to>
    <xdr:cxnSp macro="">
      <xdr:nvCxnSpPr>
        <xdr:cNvPr id="549" name="直線コネクタ 548">
          <a:extLst>
            <a:ext uri="{FF2B5EF4-FFF2-40B4-BE49-F238E27FC236}">
              <a16:creationId xmlns:a16="http://schemas.microsoft.com/office/drawing/2014/main" id="{627844EB-2B59-4044-AC17-AD42565A0422}"/>
            </a:ext>
          </a:extLst>
        </xdr:cNvPr>
        <xdr:cNvCxnSpPr/>
      </xdr:nvCxnSpPr>
      <xdr:spPr>
        <a:xfrm>
          <a:off x="14592300" y="1019270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129222</xdr:rowOff>
    </xdr:from>
    <xdr:to>
      <xdr:col>72</xdr:col>
      <xdr:colOff>38100</xdr:colOff>
      <xdr:row>60</xdr:row>
      <xdr:rowOff>59372</xdr:rowOff>
    </xdr:to>
    <xdr:sp macro="" textlink="">
      <xdr:nvSpPr>
        <xdr:cNvPr id="550" name="楕円 549">
          <a:extLst>
            <a:ext uri="{FF2B5EF4-FFF2-40B4-BE49-F238E27FC236}">
              <a16:creationId xmlns:a16="http://schemas.microsoft.com/office/drawing/2014/main" id="{08027171-40B2-4325-9C61-2C5681DA6FDC}"/>
            </a:ext>
          </a:extLst>
        </xdr:cNvPr>
        <xdr:cNvSpPr/>
      </xdr:nvSpPr>
      <xdr:spPr>
        <a:xfrm>
          <a:off x="13652500" y="10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77153</xdr:rowOff>
    </xdr:from>
    <xdr:to>
      <xdr:col>76</xdr:col>
      <xdr:colOff>114300</xdr:colOff>
      <xdr:row>60</xdr:row>
      <xdr:rowOff>8572</xdr:rowOff>
    </xdr:to>
    <xdr:cxnSp macro="">
      <xdr:nvCxnSpPr>
        <xdr:cNvPr id="551" name="直線コネクタ 550">
          <a:extLst>
            <a:ext uri="{FF2B5EF4-FFF2-40B4-BE49-F238E27FC236}">
              <a16:creationId xmlns:a16="http://schemas.microsoft.com/office/drawing/2014/main" id="{AA483869-49B0-49E6-A20D-D40B94061AC2}"/>
            </a:ext>
          </a:extLst>
        </xdr:cNvPr>
        <xdr:cNvCxnSpPr/>
      </xdr:nvCxnSpPr>
      <xdr:spPr>
        <a:xfrm flipV="1">
          <a:off x="13703300" y="10192703"/>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552" name="楕円 551">
          <a:extLst>
            <a:ext uri="{FF2B5EF4-FFF2-40B4-BE49-F238E27FC236}">
              <a16:creationId xmlns:a16="http://schemas.microsoft.com/office/drawing/2014/main" id="{0D78548F-1B6B-40A1-ABBF-7F413C18ECDF}"/>
            </a:ext>
          </a:extLst>
        </xdr:cNvPr>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8572</xdr:rowOff>
    </xdr:to>
    <xdr:cxnSp macro="">
      <xdr:nvCxnSpPr>
        <xdr:cNvPr id="553" name="直線コネクタ 552">
          <a:extLst>
            <a:ext uri="{FF2B5EF4-FFF2-40B4-BE49-F238E27FC236}">
              <a16:creationId xmlns:a16="http://schemas.microsoft.com/office/drawing/2014/main" id="{AFB4B2FF-CC74-452C-9DF9-D0C8BA666737}"/>
            </a:ext>
          </a:extLst>
        </xdr:cNvPr>
        <xdr:cNvCxnSpPr/>
      </xdr:nvCxnSpPr>
      <xdr:spPr>
        <a:xfrm>
          <a:off x="12814300" y="10287000"/>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54" name="n_1aveValue【学校施設】&#10;有形固定資産減価償却率">
          <a:extLst>
            <a:ext uri="{FF2B5EF4-FFF2-40B4-BE49-F238E27FC236}">
              <a16:creationId xmlns:a16="http://schemas.microsoft.com/office/drawing/2014/main" id="{BFE0D41C-3E09-4D49-B78E-6FF7C6B986F5}"/>
            </a:ext>
          </a:extLst>
        </xdr:cNvPr>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55" name="n_2aveValue【学校施設】&#10;有形固定資産減価償却率">
          <a:extLst>
            <a:ext uri="{FF2B5EF4-FFF2-40B4-BE49-F238E27FC236}">
              <a16:creationId xmlns:a16="http://schemas.microsoft.com/office/drawing/2014/main" id="{B23FE397-F20F-4EAD-AE88-07EE8BB5C3CE}"/>
            </a:ext>
          </a:extLst>
        </xdr:cNvPr>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556" name="n_3aveValue【学校施設】&#10;有形固定資産減価償却率">
          <a:extLst>
            <a:ext uri="{FF2B5EF4-FFF2-40B4-BE49-F238E27FC236}">
              <a16:creationId xmlns:a16="http://schemas.microsoft.com/office/drawing/2014/main" id="{F087D65E-8C93-4892-A95D-352A8F846CF6}"/>
            </a:ext>
          </a:extLst>
        </xdr:cNvPr>
        <xdr:cNvSpPr txBox="1"/>
      </xdr:nvSpPr>
      <xdr:spPr>
        <a:xfrm>
          <a:off x="13500744"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57" name="n_4aveValue【学校施設】&#10;有形固定資産減価償却率">
          <a:extLst>
            <a:ext uri="{FF2B5EF4-FFF2-40B4-BE49-F238E27FC236}">
              <a16:creationId xmlns:a16="http://schemas.microsoft.com/office/drawing/2014/main" id="{736BD3AA-F8A7-4C03-AC20-0DA1DD8A0885}"/>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15892</xdr:rowOff>
    </xdr:from>
    <xdr:ext cx="405111" cy="259045"/>
    <xdr:sp macro="" textlink="">
      <xdr:nvSpPr>
        <xdr:cNvPr id="558" name="n_1mainValue【学校施設】&#10;有形固定資産減価償却率">
          <a:extLst>
            <a:ext uri="{FF2B5EF4-FFF2-40B4-BE49-F238E27FC236}">
              <a16:creationId xmlns:a16="http://schemas.microsoft.com/office/drawing/2014/main" id="{25773233-1EEC-4333-BAF0-10C403E17BC9}"/>
            </a:ext>
          </a:extLst>
        </xdr:cNvPr>
        <xdr:cNvSpPr txBox="1"/>
      </xdr:nvSpPr>
      <xdr:spPr>
        <a:xfrm>
          <a:off x="15266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144480</xdr:rowOff>
    </xdr:from>
    <xdr:ext cx="405111" cy="259045"/>
    <xdr:sp macro="" textlink="">
      <xdr:nvSpPr>
        <xdr:cNvPr id="559" name="n_2mainValue【学校施設】&#10;有形固定資産減価償却率">
          <a:extLst>
            <a:ext uri="{FF2B5EF4-FFF2-40B4-BE49-F238E27FC236}">
              <a16:creationId xmlns:a16="http://schemas.microsoft.com/office/drawing/2014/main" id="{04488F21-1E44-48D0-B7ED-4DF8C393DB56}"/>
            </a:ext>
          </a:extLst>
        </xdr:cNvPr>
        <xdr:cNvSpPr txBox="1"/>
      </xdr:nvSpPr>
      <xdr:spPr>
        <a:xfrm>
          <a:off x="14389744" y="9917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75899</xdr:rowOff>
    </xdr:from>
    <xdr:ext cx="405111" cy="259045"/>
    <xdr:sp macro="" textlink="">
      <xdr:nvSpPr>
        <xdr:cNvPr id="560" name="n_3mainValue【学校施設】&#10;有形固定資産減価償却率">
          <a:extLst>
            <a:ext uri="{FF2B5EF4-FFF2-40B4-BE49-F238E27FC236}">
              <a16:creationId xmlns:a16="http://schemas.microsoft.com/office/drawing/2014/main" id="{DCA7D815-7F7D-4EA9-90C8-5063B4C198B7}"/>
            </a:ext>
          </a:extLst>
        </xdr:cNvPr>
        <xdr:cNvSpPr txBox="1"/>
      </xdr:nvSpPr>
      <xdr:spPr>
        <a:xfrm>
          <a:off x="13500744" y="1001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61" name="n_4mainValue【学校施設】&#10;有形固定資産減価償却率">
          <a:extLst>
            <a:ext uri="{FF2B5EF4-FFF2-40B4-BE49-F238E27FC236}">
              <a16:creationId xmlns:a16="http://schemas.microsoft.com/office/drawing/2014/main" id="{FE75880D-61CB-49FF-9045-CBC4FD181843}"/>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3C17C425-D562-4CA5-A803-0936596EA5C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44EAD6E6-EA5B-49CF-A150-7D7913ADFC4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88DAADCF-274F-4993-8902-74CFC124C72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6AEC9392-EF32-4C3D-AF5F-2F3E35F5A54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C87A2CEE-510A-46E4-BC8A-9792CB3AB9B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3F30BDA4-3780-42F6-A096-8EA26DCF2C5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3803D501-4924-42F8-83EA-0289432D08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770804D0-6E3F-4373-AFE0-A7C4113475C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D1E61E47-6FA1-4CA4-9690-212B6D6F0CE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C7438E6D-B929-4CF0-AF3F-B3CF1F1FABF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5C0945D7-FA34-4236-9E76-13E105842DA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7292184C-4FF8-4529-A2B8-FD09CA7D7DA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A8399FD8-411D-4A5F-B3D3-C05332A25EF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B5222EDC-FEFE-45B2-B5A4-577A03192A3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a:extLst>
            <a:ext uri="{FF2B5EF4-FFF2-40B4-BE49-F238E27FC236}">
              <a16:creationId xmlns:a16="http://schemas.microsoft.com/office/drawing/2014/main" id="{11905B03-E691-4746-8F86-D7063FA8306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37F2F5D5-094F-4EB9-8CE9-D3627E5553E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a:extLst>
            <a:ext uri="{FF2B5EF4-FFF2-40B4-BE49-F238E27FC236}">
              <a16:creationId xmlns:a16="http://schemas.microsoft.com/office/drawing/2014/main" id="{F7CB889F-D0A3-4C25-960A-9A3BAC56804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EA2C89F9-DFD9-4C50-9771-B816F3B30D4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a:extLst>
            <a:ext uri="{FF2B5EF4-FFF2-40B4-BE49-F238E27FC236}">
              <a16:creationId xmlns:a16="http://schemas.microsoft.com/office/drawing/2014/main" id="{E5F7B4F9-1BFB-48DE-9C4B-2EFA67EFF97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76C03C9B-CC00-4672-BAB7-51229B22979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a:extLst>
            <a:ext uri="{FF2B5EF4-FFF2-40B4-BE49-F238E27FC236}">
              <a16:creationId xmlns:a16="http://schemas.microsoft.com/office/drawing/2014/main" id="{0CB44C2C-713B-4C6B-9BAC-9604047CAED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49574CF8-609B-464F-981D-B1CA620C70C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a:extLst>
            <a:ext uri="{FF2B5EF4-FFF2-40B4-BE49-F238E27FC236}">
              <a16:creationId xmlns:a16="http://schemas.microsoft.com/office/drawing/2014/main" id="{289D21DF-468B-43B7-B5BF-C81C78E03B6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81EE54C0-47E2-4CD4-AE21-D89523CA4AD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E44A2C01-FCCF-4148-B420-51B1A3C1526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BB264749-A72B-4820-992B-23018631246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a:extLst>
            <a:ext uri="{FF2B5EF4-FFF2-40B4-BE49-F238E27FC236}">
              <a16:creationId xmlns:a16="http://schemas.microsoft.com/office/drawing/2014/main" id="{ABDCBC3B-F2E2-4E25-B601-CAE175B1E95B}"/>
            </a:ext>
          </a:extLst>
        </xdr:cNvPr>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a:extLst>
            <a:ext uri="{FF2B5EF4-FFF2-40B4-BE49-F238E27FC236}">
              <a16:creationId xmlns:a16="http://schemas.microsoft.com/office/drawing/2014/main" id="{FCC6DE1C-4E6F-47DC-8D53-456F9E492670}"/>
            </a:ext>
          </a:extLst>
        </xdr:cNvPr>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a:extLst>
            <a:ext uri="{FF2B5EF4-FFF2-40B4-BE49-F238E27FC236}">
              <a16:creationId xmlns:a16="http://schemas.microsoft.com/office/drawing/2014/main" id="{D1DBB4D4-C6D0-4B2F-B3BD-33B0956D3438}"/>
            </a:ext>
          </a:extLst>
        </xdr:cNvPr>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a:extLst>
            <a:ext uri="{FF2B5EF4-FFF2-40B4-BE49-F238E27FC236}">
              <a16:creationId xmlns:a16="http://schemas.microsoft.com/office/drawing/2014/main" id="{3D17398E-0B64-4B9F-AEBC-83864AF103F8}"/>
            </a:ext>
          </a:extLst>
        </xdr:cNvPr>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a:extLst>
            <a:ext uri="{FF2B5EF4-FFF2-40B4-BE49-F238E27FC236}">
              <a16:creationId xmlns:a16="http://schemas.microsoft.com/office/drawing/2014/main" id="{FCCDBE5F-CB1D-4E0A-8FFF-2780110774C4}"/>
            </a:ext>
          </a:extLst>
        </xdr:cNvPr>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3" name="【学校施設】&#10;一人当たり面積平均値テキスト">
          <a:extLst>
            <a:ext uri="{FF2B5EF4-FFF2-40B4-BE49-F238E27FC236}">
              <a16:creationId xmlns:a16="http://schemas.microsoft.com/office/drawing/2014/main" id="{A4076574-6969-49F7-9055-7695159F4A7D}"/>
            </a:ext>
          </a:extLst>
        </xdr:cNvPr>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a:extLst>
            <a:ext uri="{FF2B5EF4-FFF2-40B4-BE49-F238E27FC236}">
              <a16:creationId xmlns:a16="http://schemas.microsoft.com/office/drawing/2014/main" id="{505DA34D-0D4C-4C21-B53B-4C3EB6D153E9}"/>
            </a:ext>
          </a:extLst>
        </xdr:cNvPr>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a:extLst>
            <a:ext uri="{FF2B5EF4-FFF2-40B4-BE49-F238E27FC236}">
              <a16:creationId xmlns:a16="http://schemas.microsoft.com/office/drawing/2014/main" id="{152029B4-EC33-4491-A0D0-9A219C52C060}"/>
            </a:ext>
          </a:extLst>
        </xdr:cNvPr>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a:extLst>
            <a:ext uri="{FF2B5EF4-FFF2-40B4-BE49-F238E27FC236}">
              <a16:creationId xmlns:a16="http://schemas.microsoft.com/office/drawing/2014/main" id="{236871B9-D95C-4407-BBD8-9B7985BFA3DF}"/>
            </a:ext>
          </a:extLst>
        </xdr:cNvPr>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a:extLst>
            <a:ext uri="{FF2B5EF4-FFF2-40B4-BE49-F238E27FC236}">
              <a16:creationId xmlns:a16="http://schemas.microsoft.com/office/drawing/2014/main" id="{469CE799-4733-477C-94F7-0CC3ADFF108B}"/>
            </a:ext>
          </a:extLst>
        </xdr:cNvPr>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a:extLst>
            <a:ext uri="{FF2B5EF4-FFF2-40B4-BE49-F238E27FC236}">
              <a16:creationId xmlns:a16="http://schemas.microsoft.com/office/drawing/2014/main" id="{89DA349B-7B70-4C45-A284-5725FAF993E3}"/>
            </a:ext>
          </a:extLst>
        </xdr:cNvPr>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654C9E6B-3D75-469F-B5B3-C765E792F5A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D800B966-FB03-496D-A9C8-74D1975250C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393AED6-0C3F-493D-B2A0-4D56AFE7D31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FD570CB-3177-465A-BC6B-6120107EA68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75C74AE-6FD6-401B-B128-8798E537E16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110853</xdr:rowOff>
    </xdr:from>
    <xdr:to>
      <xdr:col>116</xdr:col>
      <xdr:colOff>114300</xdr:colOff>
      <xdr:row>61</xdr:row>
      <xdr:rowOff>41003</xdr:rowOff>
    </xdr:to>
    <xdr:sp macro="" textlink="">
      <xdr:nvSpPr>
        <xdr:cNvPr id="604" name="楕円 603">
          <a:extLst>
            <a:ext uri="{FF2B5EF4-FFF2-40B4-BE49-F238E27FC236}">
              <a16:creationId xmlns:a16="http://schemas.microsoft.com/office/drawing/2014/main" id="{C1FAF9F6-DEA1-4CDC-B107-0E474FE5A9DA}"/>
            </a:ext>
          </a:extLst>
        </xdr:cNvPr>
        <xdr:cNvSpPr/>
      </xdr:nvSpPr>
      <xdr:spPr>
        <a:xfrm>
          <a:off x="22110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89280</xdr:rowOff>
    </xdr:from>
    <xdr:ext cx="469744" cy="259045"/>
    <xdr:sp macro="" textlink="">
      <xdr:nvSpPr>
        <xdr:cNvPr id="605" name="【学校施設】&#10;一人当たり面積該当値テキスト">
          <a:extLst>
            <a:ext uri="{FF2B5EF4-FFF2-40B4-BE49-F238E27FC236}">
              <a16:creationId xmlns:a16="http://schemas.microsoft.com/office/drawing/2014/main" id="{3274FF9A-98C3-4C97-B4FD-B6B1DAD82389}"/>
            </a:ext>
          </a:extLst>
        </xdr:cNvPr>
        <xdr:cNvSpPr txBox="1"/>
      </xdr:nvSpPr>
      <xdr:spPr>
        <a:xfrm>
          <a:off x="22199600" y="1037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125549</xdr:rowOff>
    </xdr:from>
    <xdr:to>
      <xdr:col>112</xdr:col>
      <xdr:colOff>38100</xdr:colOff>
      <xdr:row>61</xdr:row>
      <xdr:rowOff>55699</xdr:rowOff>
    </xdr:to>
    <xdr:sp macro="" textlink="">
      <xdr:nvSpPr>
        <xdr:cNvPr id="606" name="楕円 605">
          <a:extLst>
            <a:ext uri="{FF2B5EF4-FFF2-40B4-BE49-F238E27FC236}">
              <a16:creationId xmlns:a16="http://schemas.microsoft.com/office/drawing/2014/main" id="{A2960A9C-E9E3-4559-8D13-6A3FD34590B6}"/>
            </a:ext>
          </a:extLst>
        </xdr:cNvPr>
        <xdr:cNvSpPr/>
      </xdr:nvSpPr>
      <xdr:spPr>
        <a:xfrm>
          <a:off x="21272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161653</xdr:rowOff>
    </xdr:from>
    <xdr:to>
      <xdr:col>116</xdr:col>
      <xdr:colOff>63500</xdr:colOff>
      <xdr:row>61</xdr:row>
      <xdr:rowOff>4899</xdr:rowOff>
    </xdr:to>
    <xdr:cxnSp macro="">
      <xdr:nvCxnSpPr>
        <xdr:cNvPr id="607" name="直線コネクタ 606">
          <a:extLst>
            <a:ext uri="{FF2B5EF4-FFF2-40B4-BE49-F238E27FC236}">
              <a16:creationId xmlns:a16="http://schemas.microsoft.com/office/drawing/2014/main" id="{62E11124-4A54-4003-8D80-5D8700FA1C38}"/>
            </a:ext>
          </a:extLst>
        </xdr:cNvPr>
        <xdr:cNvCxnSpPr/>
      </xdr:nvCxnSpPr>
      <xdr:spPr>
        <a:xfrm flipV="1">
          <a:off x="21323300" y="1044865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133713</xdr:rowOff>
    </xdr:from>
    <xdr:to>
      <xdr:col>107</xdr:col>
      <xdr:colOff>101600</xdr:colOff>
      <xdr:row>61</xdr:row>
      <xdr:rowOff>63863</xdr:rowOff>
    </xdr:to>
    <xdr:sp macro="" textlink="">
      <xdr:nvSpPr>
        <xdr:cNvPr id="608" name="楕円 607">
          <a:extLst>
            <a:ext uri="{FF2B5EF4-FFF2-40B4-BE49-F238E27FC236}">
              <a16:creationId xmlns:a16="http://schemas.microsoft.com/office/drawing/2014/main" id="{3B8BDF8F-F94C-4C9C-B393-71A6CB9C8C9F}"/>
            </a:ext>
          </a:extLst>
        </xdr:cNvPr>
        <xdr:cNvSpPr/>
      </xdr:nvSpPr>
      <xdr:spPr>
        <a:xfrm>
          <a:off x="20383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4899</xdr:rowOff>
    </xdr:from>
    <xdr:to>
      <xdr:col>111</xdr:col>
      <xdr:colOff>177800</xdr:colOff>
      <xdr:row>61</xdr:row>
      <xdr:rowOff>13063</xdr:rowOff>
    </xdr:to>
    <xdr:cxnSp macro="">
      <xdr:nvCxnSpPr>
        <xdr:cNvPr id="609" name="直線コネクタ 608">
          <a:extLst>
            <a:ext uri="{FF2B5EF4-FFF2-40B4-BE49-F238E27FC236}">
              <a16:creationId xmlns:a16="http://schemas.microsoft.com/office/drawing/2014/main" id="{4AB556E7-1456-406C-8389-1E05A6FB24B7}"/>
            </a:ext>
          </a:extLst>
        </xdr:cNvPr>
        <xdr:cNvCxnSpPr/>
      </xdr:nvCxnSpPr>
      <xdr:spPr>
        <a:xfrm flipV="1">
          <a:off x="20434300" y="104633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133713</xdr:rowOff>
    </xdr:from>
    <xdr:to>
      <xdr:col>102</xdr:col>
      <xdr:colOff>165100</xdr:colOff>
      <xdr:row>61</xdr:row>
      <xdr:rowOff>63863</xdr:rowOff>
    </xdr:to>
    <xdr:sp macro="" textlink="">
      <xdr:nvSpPr>
        <xdr:cNvPr id="610" name="楕円 609">
          <a:extLst>
            <a:ext uri="{FF2B5EF4-FFF2-40B4-BE49-F238E27FC236}">
              <a16:creationId xmlns:a16="http://schemas.microsoft.com/office/drawing/2014/main" id="{0A97851D-2309-4271-B9FF-0F647BF8E3CD}"/>
            </a:ext>
          </a:extLst>
        </xdr:cNvPr>
        <xdr:cNvSpPr/>
      </xdr:nvSpPr>
      <xdr:spPr>
        <a:xfrm>
          <a:off x="19494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13063</xdr:rowOff>
    </xdr:from>
    <xdr:to>
      <xdr:col>107</xdr:col>
      <xdr:colOff>50800</xdr:colOff>
      <xdr:row>61</xdr:row>
      <xdr:rowOff>13063</xdr:rowOff>
    </xdr:to>
    <xdr:cxnSp macro="">
      <xdr:nvCxnSpPr>
        <xdr:cNvPr id="611" name="直線コネクタ 610">
          <a:extLst>
            <a:ext uri="{FF2B5EF4-FFF2-40B4-BE49-F238E27FC236}">
              <a16:creationId xmlns:a16="http://schemas.microsoft.com/office/drawing/2014/main" id="{9CEB6095-26EC-4A14-BFDC-BDB7AF307A57}"/>
            </a:ext>
          </a:extLst>
        </xdr:cNvPr>
        <xdr:cNvCxnSpPr/>
      </xdr:nvCxnSpPr>
      <xdr:spPr>
        <a:xfrm>
          <a:off x="19545300" y="10471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128815</xdr:rowOff>
    </xdr:from>
    <xdr:to>
      <xdr:col>98</xdr:col>
      <xdr:colOff>38100</xdr:colOff>
      <xdr:row>61</xdr:row>
      <xdr:rowOff>58965</xdr:rowOff>
    </xdr:to>
    <xdr:sp macro="" textlink="">
      <xdr:nvSpPr>
        <xdr:cNvPr id="612" name="楕円 611">
          <a:extLst>
            <a:ext uri="{FF2B5EF4-FFF2-40B4-BE49-F238E27FC236}">
              <a16:creationId xmlns:a16="http://schemas.microsoft.com/office/drawing/2014/main" id="{2F9A132F-180F-4C13-B450-5059374C8051}"/>
            </a:ext>
          </a:extLst>
        </xdr:cNvPr>
        <xdr:cNvSpPr/>
      </xdr:nvSpPr>
      <xdr:spPr>
        <a:xfrm>
          <a:off x="18605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8165</xdr:rowOff>
    </xdr:from>
    <xdr:to>
      <xdr:col>102</xdr:col>
      <xdr:colOff>114300</xdr:colOff>
      <xdr:row>61</xdr:row>
      <xdr:rowOff>13063</xdr:rowOff>
    </xdr:to>
    <xdr:cxnSp macro="">
      <xdr:nvCxnSpPr>
        <xdr:cNvPr id="613" name="直線コネクタ 612">
          <a:extLst>
            <a:ext uri="{FF2B5EF4-FFF2-40B4-BE49-F238E27FC236}">
              <a16:creationId xmlns:a16="http://schemas.microsoft.com/office/drawing/2014/main" id="{CCCBADC1-CE09-4ABA-BBEB-672CB923C544}"/>
            </a:ext>
          </a:extLst>
        </xdr:cNvPr>
        <xdr:cNvCxnSpPr/>
      </xdr:nvCxnSpPr>
      <xdr:spPr>
        <a:xfrm>
          <a:off x="18656300" y="104666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614" name="n_1aveValue【学校施設】&#10;一人当たり面積">
          <a:extLst>
            <a:ext uri="{FF2B5EF4-FFF2-40B4-BE49-F238E27FC236}">
              <a16:creationId xmlns:a16="http://schemas.microsoft.com/office/drawing/2014/main" id="{1AF2792D-7C4E-4E92-BAC1-14BD2E3979CB}"/>
            </a:ext>
          </a:extLst>
        </xdr:cNvPr>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615" name="n_2aveValue【学校施設】&#10;一人当たり面積">
          <a:extLst>
            <a:ext uri="{FF2B5EF4-FFF2-40B4-BE49-F238E27FC236}">
              <a16:creationId xmlns:a16="http://schemas.microsoft.com/office/drawing/2014/main" id="{2770ACFA-B543-4210-807C-916A9596FC65}"/>
            </a:ext>
          </a:extLst>
        </xdr:cNvPr>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616" name="n_3aveValue【学校施設】&#10;一人当たり面積">
          <a:extLst>
            <a:ext uri="{FF2B5EF4-FFF2-40B4-BE49-F238E27FC236}">
              <a16:creationId xmlns:a16="http://schemas.microsoft.com/office/drawing/2014/main" id="{D8F9E9F6-63BF-461B-B12A-8B4FD2C2F71B}"/>
            </a:ext>
          </a:extLst>
        </xdr:cNvPr>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617" name="n_4aveValue【学校施設】&#10;一人当たり面積">
          <a:extLst>
            <a:ext uri="{FF2B5EF4-FFF2-40B4-BE49-F238E27FC236}">
              <a16:creationId xmlns:a16="http://schemas.microsoft.com/office/drawing/2014/main" id="{21BF69A4-8C3E-40FC-A334-BE8B7D37516D}"/>
            </a:ext>
          </a:extLst>
        </xdr:cNvPr>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46826</xdr:rowOff>
    </xdr:from>
    <xdr:ext cx="469744" cy="259045"/>
    <xdr:sp macro="" textlink="">
      <xdr:nvSpPr>
        <xdr:cNvPr id="618" name="n_1mainValue【学校施設】&#10;一人当たり面積">
          <a:extLst>
            <a:ext uri="{FF2B5EF4-FFF2-40B4-BE49-F238E27FC236}">
              <a16:creationId xmlns:a16="http://schemas.microsoft.com/office/drawing/2014/main" id="{586E2A4C-AE80-48BD-8BDE-6261E733A036}"/>
            </a:ext>
          </a:extLst>
        </xdr:cNvPr>
        <xdr:cNvSpPr txBox="1"/>
      </xdr:nvSpPr>
      <xdr:spPr>
        <a:xfrm>
          <a:off x="21075727" y="1050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54990</xdr:rowOff>
    </xdr:from>
    <xdr:ext cx="469744" cy="259045"/>
    <xdr:sp macro="" textlink="">
      <xdr:nvSpPr>
        <xdr:cNvPr id="619" name="n_2mainValue【学校施設】&#10;一人当たり面積">
          <a:extLst>
            <a:ext uri="{FF2B5EF4-FFF2-40B4-BE49-F238E27FC236}">
              <a16:creationId xmlns:a16="http://schemas.microsoft.com/office/drawing/2014/main" id="{F5F942F6-7D96-4A10-80BD-5B4268846C77}"/>
            </a:ext>
          </a:extLst>
        </xdr:cNvPr>
        <xdr:cNvSpPr txBox="1"/>
      </xdr:nvSpPr>
      <xdr:spPr>
        <a:xfrm>
          <a:off x="20199427" y="1051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54990</xdr:rowOff>
    </xdr:from>
    <xdr:ext cx="469744" cy="259045"/>
    <xdr:sp macro="" textlink="">
      <xdr:nvSpPr>
        <xdr:cNvPr id="620" name="n_3mainValue【学校施設】&#10;一人当たり面積">
          <a:extLst>
            <a:ext uri="{FF2B5EF4-FFF2-40B4-BE49-F238E27FC236}">
              <a16:creationId xmlns:a16="http://schemas.microsoft.com/office/drawing/2014/main" id="{08961991-8B85-4013-A331-A6715B06F8D4}"/>
            </a:ext>
          </a:extLst>
        </xdr:cNvPr>
        <xdr:cNvSpPr txBox="1"/>
      </xdr:nvSpPr>
      <xdr:spPr>
        <a:xfrm>
          <a:off x="19310427" y="1051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50092</xdr:rowOff>
    </xdr:from>
    <xdr:ext cx="469744" cy="259045"/>
    <xdr:sp macro="" textlink="">
      <xdr:nvSpPr>
        <xdr:cNvPr id="621" name="n_4mainValue【学校施設】&#10;一人当たり面積">
          <a:extLst>
            <a:ext uri="{FF2B5EF4-FFF2-40B4-BE49-F238E27FC236}">
              <a16:creationId xmlns:a16="http://schemas.microsoft.com/office/drawing/2014/main" id="{765A5539-6354-413D-A333-1BBE8A1D08DF}"/>
            </a:ext>
          </a:extLst>
        </xdr:cNvPr>
        <xdr:cNvSpPr txBox="1"/>
      </xdr:nvSpPr>
      <xdr:spPr>
        <a:xfrm>
          <a:off x="18421427" y="1050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8F9661AB-1BDA-42ED-A6AB-7530BBAD50A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79B9CFEE-A366-4FAD-B254-C901B89DC1B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CE1F3DAA-C223-436F-A11E-63CAD478714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FDE03039-527D-4375-8FBB-7E3515BD78D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13F78ED7-6086-4562-B21F-4878D9AA2A1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F04DE6A9-93EF-4291-A62E-9F6A32F5EE6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49349361-1C09-424D-8CDF-F47B1DA2D12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CC0657C9-D2F9-4624-BB57-6C568F1459F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35E4BF77-6D2E-4EE8-AC08-C42AD83B8D9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E875BE75-1870-4B94-9D4B-B6001747786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53786182-6B7E-4EFA-AFD9-D13A99B4F50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C479C9F1-11C6-4645-A193-289A570BC53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D9879174-CEB6-435F-B029-88D660355C5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098C1920-9029-4B27-A938-70477CDAB67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243C875A-07A8-409A-B487-B3F42022DBA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6AA33F82-932A-4C8D-8451-9B14AA36940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EA44C2AC-58AB-4C24-872A-2C805B6752E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40702007-6264-4350-BF83-CE8076E7F52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0129516B-7CB7-43AD-A179-0E57F3324E4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1DCC9EC1-C9A4-4AC5-BF3E-18C8654E54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54FB1C2C-9799-470D-BB8D-585A2EB1811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7630DB80-1739-46A2-9B4C-A6F8C44BCD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6A51D695-D12F-479E-A143-D2C3E8871E1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484C888D-84AF-47F9-AB8D-891D491B286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E2FF8E4F-377A-4518-97F3-71E1899D9EB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9AC0E517-6AD6-4E4F-B6B9-E514572C440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36DDEED0-5DEF-4D89-B7E3-F9BE0C8AA76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a:extLst>
            <a:ext uri="{FF2B5EF4-FFF2-40B4-BE49-F238E27FC236}">
              <a16:creationId xmlns:a16="http://schemas.microsoft.com/office/drawing/2014/main" id="{3927AA63-013E-4CD9-9C10-55BBEFF5B94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a:extLst>
            <a:ext uri="{FF2B5EF4-FFF2-40B4-BE49-F238E27FC236}">
              <a16:creationId xmlns:a16="http://schemas.microsoft.com/office/drawing/2014/main" id="{2738BF41-1165-478B-955A-7253E667589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a:extLst>
            <a:ext uri="{FF2B5EF4-FFF2-40B4-BE49-F238E27FC236}">
              <a16:creationId xmlns:a16="http://schemas.microsoft.com/office/drawing/2014/main" id="{154E3380-C405-48CE-8575-AD22755E166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a:extLst>
            <a:ext uri="{FF2B5EF4-FFF2-40B4-BE49-F238E27FC236}">
              <a16:creationId xmlns:a16="http://schemas.microsoft.com/office/drawing/2014/main" id="{BD920F87-AF4F-4D46-A575-B6E7A05D4E6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a:extLst>
            <a:ext uri="{FF2B5EF4-FFF2-40B4-BE49-F238E27FC236}">
              <a16:creationId xmlns:a16="http://schemas.microsoft.com/office/drawing/2014/main" id="{5409962D-704E-45F9-AFB2-A9E1D33EF0F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a:extLst>
            <a:ext uri="{FF2B5EF4-FFF2-40B4-BE49-F238E27FC236}">
              <a16:creationId xmlns:a16="http://schemas.microsoft.com/office/drawing/2014/main" id="{0E23686D-E577-4B6C-9D94-4012A2135E4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a:extLst>
            <a:ext uri="{FF2B5EF4-FFF2-40B4-BE49-F238E27FC236}">
              <a16:creationId xmlns:a16="http://schemas.microsoft.com/office/drawing/2014/main" id="{E824DD53-D97D-406E-AFB5-BA4E9E16A31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a:extLst>
            <a:ext uri="{FF2B5EF4-FFF2-40B4-BE49-F238E27FC236}">
              <a16:creationId xmlns:a16="http://schemas.microsoft.com/office/drawing/2014/main" id="{39C8979D-1F0D-4F23-9313-855309AEBE9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a:extLst>
            <a:ext uri="{FF2B5EF4-FFF2-40B4-BE49-F238E27FC236}">
              <a16:creationId xmlns:a16="http://schemas.microsoft.com/office/drawing/2014/main" id="{6ADDD003-37EC-403A-AC9A-C8332D8AB55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a:extLst>
            <a:ext uri="{FF2B5EF4-FFF2-40B4-BE49-F238E27FC236}">
              <a16:creationId xmlns:a16="http://schemas.microsoft.com/office/drawing/2014/main" id="{C364577B-2EDC-4566-B6DB-7A14A23E424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D278EDC8-28E4-41EC-8EBA-0A610313DC2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a:extLst>
            <a:ext uri="{FF2B5EF4-FFF2-40B4-BE49-F238E27FC236}">
              <a16:creationId xmlns:a16="http://schemas.microsoft.com/office/drawing/2014/main" id="{0E1EE62E-E0AC-42A8-94DD-690ECECF9BA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7EEC79A8-D3C8-4D26-BA3C-9F721F89795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662" name="直線コネクタ 661">
          <a:extLst>
            <a:ext uri="{FF2B5EF4-FFF2-40B4-BE49-F238E27FC236}">
              <a16:creationId xmlns:a16="http://schemas.microsoft.com/office/drawing/2014/main" id="{27E2C031-3974-4AB7-BF01-71DED4FDC89A}"/>
            </a:ext>
          </a:extLst>
        </xdr:cNvPr>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3" name="【公民館】&#10;有形固定資産減価償却率最小値テキスト">
          <a:extLst>
            <a:ext uri="{FF2B5EF4-FFF2-40B4-BE49-F238E27FC236}">
              <a16:creationId xmlns:a16="http://schemas.microsoft.com/office/drawing/2014/main" id="{03571C44-E296-425E-A983-EFFBD21544F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4" name="直線コネクタ 663">
          <a:extLst>
            <a:ext uri="{FF2B5EF4-FFF2-40B4-BE49-F238E27FC236}">
              <a16:creationId xmlns:a16="http://schemas.microsoft.com/office/drawing/2014/main" id="{7EF76A2E-9616-47EF-9184-CA365C2F59FE}"/>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65" name="【公民館】&#10;有形固定資産減価償却率最大値テキスト">
          <a:extLst>
            <a:ext uri="{FF2B5EF4-FFF2-40B4-BE49-F238E27FC236}">
              <a16:creationId xmlns:a16="http://schemas.microsoft.com/office/drawing/2014/main" id="{4410E17D-C403-4828-8667-DC5E0D25DE8A}"/>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66" name="直線コネクタ 665">
          <a:extLst>
            <a:ext uri="{FF2B5EF4-FFF2-40B4-BE49-F238E27FC236}">
              <a16:creationId xmlns:a16="http://schemas.microsoft.com/office/drawing/2014/main" id="{894C12EA-D197-4795-9FF8-C97EC964A2BE}"/>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667" name="【公民館】&#10;有形固定資産減価償却率平均値テキスト">
          <a:extLst>
            <a:ext uri="{FF2B5EF4-FFF2-40B4-BE49-F238E27FC236}">
              <a16:creationId xmlns:a16="http://schemas.microsoft.com/office/drawing/2014/main" id="{1D05D519-25DA-4CAE-8526-67F08E074757}"/>
            </a:ext>
          </a:extLst>
        </xdr:cNvPr>
        <xdr:cNvSpPr txBox="1"/>
      </xdr:nvSpPr>
      <xdr:spPr>
        <a:xfrm>
          <a:off x="16357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668" name="フローチャート: 判断 667">
          <a:extLst>
            <a:ext uri="{FF2B5EF4-FFF2-40B4-BE49-F238E27FC236}">
              <a16:creationId xmlns:a16="http://schemas.microsoft.com/office/drawing/2014/main" id="{EB24E880-5ED5-468C-B1E0-F6DDD9BCA711}"/>
            </a:ext>
          </a:extLst>
        </xdr:cNvPr>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669" name="フローチャート: 判断 668">
          <a:extLst>
            <a:ext uri="{FF2B5EF4-FFF2-40B4-BE49-F238E27FC236}">
              <a16:creationId xmlns:a16="http://schemas.microsoft.com/office/drawing/2014/main" id="{C4C68F30-A768-433B-8DB2-745D806EEDED}"/>
            </a:ext>
          </a:extLst>
        </xdr:cNvPr>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670" name="フローチャート: 判断 669">
          <a:extLst>
            <a:ext uri="{FF2B5EF4-FFF2-40B4-BE49-F238E27FC236}">
              <a16:creationId xmlns:a16="http://schemas.microsoft.com/office/drawing/2014/main" id="{BFB5BA12-B188-4A83-B124-6D13ABC20E8A}"/>
            </a:ext>
          </a:extLst>
        </xdr:cNvPr>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671" name="フローチャート: 判断 670">
          <a:extLst>
            <a:ext uri="{FF2B5EF4-FFF2-40B4-BE49-F238E27FC236}">
              <a16:creationId xmlns:a16="http://schemas.microsoft.com/office/drawing/2014/main" id="{92EDFD1F-BB13-48B9-8727-EE82A191D8FB}"/>
            </a:ext>
          </a:extLst>
        </xdr:cNvPr>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672" name="フローチャート: 判断 671">
          <a:extLst>
            <a:ext uri="{FF2B5EF4-FFF2-40B4-BE49-F238E27FC236}">
              <a16:creationId xmlns:a16="http://schemas.microsoft.com/office/drawing/2014/main" id="{6BBDE45E-934A-4A69-9814-C1D41D337478}"/>
            </a:ext>
          </a:extLst>
        </xdr:cNvPr>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84DAA994-BDE3-4220-89E0-1E10C845B3E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8EDED5AC-DCE3-4BA8-8107-C40D26595D1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28DE305D-770D-4EB8-990D-D538E4F4413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A44C7AF-C6D2-4989-A811-5529B44202B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193B61D-E2F7-4AF0-B42F-9BE2FD6EA4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113030</xdr:rowOff>
    </xdr:from>
    <xdr:to>
      <xdr:col>76</xdr:col>
      <xdr:colOff>165100</xdr:colOff>
      <xdr:row>106</xdr:row>
      <xdr:rowOff>43180</xdr:rowOff>
    </xdr:to>
    <xdr:sp macro="" textlink="">
      <xdr:nvSpPr>
        <xdr:cNvPr id="678" name="楕円 677">
          <a:extLst>
            <a:ext uri="{FF2B5EF4-FFF2-40B4-BE49-F238E27FC236}">
              <a16:creationId xmlns:a16="http://schemas.microsoft.com/office/drawing/2014/main" id="{4A15FE28-D4EA-4C02-B857-BE63AE0B0BB2}"/>
            </a:ext>
          </a:extLst>
        </xdr:cNvPr>
        <xdr:cNvSpPr/>
      </xdr:nvSpPr>
      <xdr:spPr>
        <a:xfrm>
          <a:off x="14541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116839</xdr:rowOff>
    </xdr:from>
    <xdr:to>
      <xdr:col>72</xdr:col>
      <xdr:colOff>38100</xdr:colOff>
      <xdr:row>106</xdr:row>
      <xdr:rowOff>46989</xdr:rowOff>
    </xdr:to>
    <xdr:sp macro="" textlink="">
      <xdr:nvSpPr>
        <xdr:cNvPr id="679" name="楕円 678">
          <a:extLst>
            <a:ext uri="{FF2B5EF4-FFF2-40B4-BE49-F238E27FC236}">
              <a16:creationId xmlns:a16="http://schemas.microsoft.com/office/drawing/2014/main" id="{D8221241-5BFA-47EC-A79B-B28518C31DD2}"/>
            </a:ext>
          </a:extLst>
        </xdr:cNvPr>
        <xdr:cNvSpPr/>
      </xdr:nvSpPr>
      <xdr:spPr>
        <a:xfrm>
          <a:off x="1365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163830</xdr:rowOff>
    </xdr:from>
    <xdr:to>
      <xdr:col>76</xdr:col>
      <xdr:colOff>114300</xdr:colOff>
      <xdr:row>105</xdr:row>
      <xdr:rowOff>167639</xdr:rowOff>
    </xdr:to>
    <xdr:cxnSp macro="">
      <xdr:nvCxnSpPr>
        <xdr:cNvPr id="680" name="直線コネクタ 679">
          <a:extLst>
            <a:ext uri="{FF2B5EF4-FFF2-40B4-BE49-F238E27FC236}">
              <a16:creationId xmlns:a16="http://schemas.microsoft.com/office/drawing/2014/main" id="{3DA03F15-AA5C-4B59-8B8D-878D9E60D383}"/>
            </a:ext>
          </a:extLst>
        </xdr:cNvPr>
        <xdr:cNvCxnSpPr/>
      </xdr:nvCxnSpPr>
      <xdr:spPr>
        <a:xfrm flipV="1">
          <a:off x="13703300" y="18166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74930</xdr:rowOff>
    </xdr:from>
    <xdr:to>
      <xdr:col>67</xdr:col>
      <xdr:colOff>101600</xdr:colOff>
      <xdr:row>106</xdr:row>
      <xdr:rowOff>5080</xdr:rowOff>
    </xdr:to>
    <xdr:sp macro="" textlink="">
      <xdr:nvSpPr>
        <xdr:cNvPr id="681" name="楕円 680">
          <a:extLst>
            <a:ext uri="{FF2B5EF4-FFF2-40B4-BE49-F238E27FC236}">
              <a16:creationId xmlns:a16="http://schemas.microsoft.com/office/drawing/2014/main" id="{5BF573CD-B10D-4D36-B682-198078E85EBA}"/>
            </a:ext>
          </a:extLst>
        </xdr:cNvPr>
        <xdr:cNvSpPr/>
      </xdr:nvSpPr>
      <xdr:spPr>
        <a:xfrm>
          <a:off x="1276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125730</xdr:rowOff>
    </xdr:from>
    <xdr:to>
      <xdr:col>71</xdr:col>
      <xdr:colOff>177800</xdr:colOff>
      <xdr:row>105</xdr:row>
      <xdr:rowOff>167639</xdr:rowOff>
    </xdr:to>
    <xdr:cxnSp macro="">
      <xdr:nvCxnSpPr>
        <xdr:cNvPr id="682" name="直線コネクタ 681">
          <a:extLst>
            <a:ext uri="{FF2B5EF4-FFF2-40B4-BE49-F238E27FC236}">
              <a16:creationId xmlns:a16="http://schemas.microsoft.com/office/drawing/2014/main" id="{D810055E-EA71-4450-A820-5F6A69ADA481}"/>
            </a:ext>
          </a:extLst>
        </xdr:cNvPr>
        <xdr:cNvCxnSpPr/>
      </xdr:nvCxnSpPr>
      <xdr:spPr>
        <a:xfrm>
          <a:off x="12814300" y="18127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683" name="n_1aveValue【公民館】&#10;有形固定資産減価償却率">
          <a:extLst>
            <a:ext uri="{FF2B5EF4-FFF2-40B4-BE49-F238E27FC236}">
              <a16:creationId xmlns:a16="http://schemas.microsoft.com/office/drawing/2014/main" id="{0BE4D3B8-9FDA-4E6B-A163-68E905B22DD3}"/>
            </a:ext>
          </a:extLst>
        </xdr:cNvPr>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684" name="n_2aveValue【公民館】&#10;有形固定資産減価償却率">
          <a:extLst>
            <a:ext uri="{FF2B5EF4-FFF2-40B4-BE49-F238E27FC236}">
              <a16:creationId xmlns:a16="http://schemas.microsoft.com/office/drawing/2014/main" id="{83E5CE08-39AB-4EC1-BDB3-C35806224FD4}"/>
            </a:ext>
          </a:extLst>
        </xdr:cNvPr>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685" name="n_3aveValue【公民館】&#10;有形固定資産減価償却率">
          <a:extLst>
            <a:ext uri="{FF2B5EF4-FFF2-40B4-BE49-F238E27FC236}">
              <a16:creationId xmlns:a16="http://schemas.microsoft.com/office/drawing/2014/main" id="{93A4DA06-0BC6-4A0F-A08C-AA2141A000C8}"/>
            </a:ext>
          </a:extLst>
        </xdr:cNvPr>
        <xdr:cNvSpPr txBox="1"/>
      </xdr:nvSpPr>
      <xdr:spPr>
        <a:xfrm>
          <a:off x="13500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686" name="n_4aveValue【公民館】&#10;有形固定資産減価償却率">
          <a:extLst>
            <a:ext uri="{FF2B5EF4-FFF2-40B4-BE49-F238E27FC236}">
              <a16:creationId xmlns:a16="http://schemas.microsoft.com/office/drawing/2014/main" id="{7DCFC6D6-D3D1-4D72-87A7-1B9F7C92300A}"/>
            </a:ext>
          </a:extLst>
        </xdr:cNvPr>
        <xdr:cNvSpPr txBox="1"/>
      </xdr:nvSpPr>
      <xdr:spPr>
        <a:xfrm>
          <a:off x="12611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34307</xdr:rowOff>
    </xdr:from>
    <xdr:ext cx="405111" cy="259045"/>
    <xdr:sp macro="" textlink="">
      <xdr:nvSpPr>
        <xdr:cNvPr id="687" name="n_2mainValue【公民館】&#10;有形固定資産減価償却率">
          <a:extLst>
            <a:ext uri="{FF2B5EF4-FFF2-40B4-BE49-F238E27FC236}">
              <a16:creationId xmlns:a16="http://schemas.microsoft.com/office/drawing/2014/main" id="{56458288-0F0B-47E0-806E-2774EA66ADDC}"/>
            </a:ext>
          </a:extLst>
        </xdr:cNvPr>
        <xdr:cNvSpPr txBox="1"/>
      </xdr:nvSpPr>
      <xdr:spPr>
        <a:xfrm>
          <a:off x="14389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38116</xdr:rowOff>
    </xdr:from>
    <xdr:ext cx="405111" cy="259045"/>
    <xdr:sp macro="" textlink="">
      <xdr:nvSpPr>
        <xdr:cNvPr id="688" name="n_3mainValue【公民館】&#10;有形固定資産減価償却率">
          <a:extLst>
            <a:ext uri="{FF2B5EF4-FFF2-40B4-BE49-F238E27FC236}">
              <a16:creationId xmlns:a16="http://schemas.microsoft.com/office/drawing/2014/main" id="{D6EE98FB-2A48-4E01-8B33-8E33617EB2C7}"/>
            </a:ext>
          </a:extLst>
        </xdr:cNvPr>
        <xdr:cNvSpPr txBox="1"/>
      </xdr:nvSpPr>
      <xdr:spPr>
        <a:xfrm>
          <a:off x="13500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167657</xdr:rowOff>
    </xdr:from>
    <xdr:ext cx="405111" cy="259045"/>
    <xdr:sp macro="" textlink="">
      <xdr:nvSpPr>
        <xdr:cNvPr id="689" name="n_4mainValue【公民館】&#10;有形固定資産減価償却率">
          <a:extLst>
            <a:ext uri="{FF2B5EF4-FFF2-40B4-BE49-F238E27FC236}">
              <a16:creationId xmlns:a16="http://schemas.microsoft.com/office/drawing/2014/main" id="{9D089E69-838E-48B4-83C3-DDA232B725BD}"/>
            </a:ext>
          </a:extLst>
        </xdr:cNvPr>
        <xdr:cNvSpPr txBox="1"/>
      </xdr:nvSpPr>
      <xdr:spPr>
        <a:xfrm>
          <a:off x="12611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a:extLst>
            <a:ext uri="{FF2B5EF4-FFF2-40B4-BE49-F238E27FC236}">
              <a16:creationId xmlns:a16="http://schemas.microsoft.com/office/drawing/2014/main" id="{64C60644-FF2B-48CC-8B91-9795F51F251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a:extLst>
            <a:ext uri="{FF2B5EF4-FFF2-40B4-BE49-F238E27FC236}">
              <a16:creationId xmlns:a16="http://schemas.microsoft.com/office/drawing/2014/main" id="{62589746-54D2-4DAC-A873-1CB552AFA05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a:extLst>
            <a:ext uri="{FF2B5EF4-FFF2-40B4-BE49-F238E27FC236}">
              <a16:creationId xmlns:a16="http://schemas.microsoft.com/office/drawing/2014/main" id="{67B0F859-CA77-4DAB-AD50-C5B6C8EC334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a:extLst>
            <a:ext uri="{FF2B5EF4-FFF2-40B4-BE49-F238E27FC236}">
              <a16:creationId xmlns:a16="http://schemas.microsoft.com/office/drawing/2014/main" id="{A6926D8F-4242-447E-B7DF-374559256E0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a:extLst>
            <a:ext uri="{FF2B5EF4-FFF2-40B4-BE49-F238E27FC236}">
              <a16:creationId xmlns:a16="http://schemas.microsoft.com/office/drawing/2014/main" id="{24A375DA-F92E-4E33-A453-FAF1350794D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a:extLst>
            <a:ext uri="{FF2B5EF4-FFF2-40B4-BE49-F238E27FC236}">
              <a16:creationId xmlns:a16="http://schemas.microsoft.com/office/drawing/2014/main" id="{732D7D4D-6FE8-4678-8C57-44697A29FDC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a:extLst>
            <a:ext uri="{FF2B5EF4-FFF2-40B4-BE49-F238E27FC236}">
              <a16:creationId xmlns:a16="http://schemas.microsoft.com/office/drawing/2014/main" id="{E7B39AF3-4798-45BF-BB7A-ECDEA2DFE2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a:extLst>
            <a:ext uri="{FF2B5EF4-FFF2-40B4-BE49-F238E27FC236}">
              <a16:creationId xmlns:a16="http://schemas.microsoft.com/office/drawing/2014/main" id="{863C2E62-FD79-43C2-A752-D2FBCBCA0C2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a:extLst>
            <a:ext uri="{FF2B5EF4-FFF2-40B4-BE49-F238E27FC236}">
              <a16:creationId xmlns:a16="http://schemas.microsoft.com/office/drawing/2014/main" id="{19D70B35-A863-4FA3-BB5C-EC89E911A11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a:extLst>
            <a:ext uri="{FF2B5EF4-FFF2-40B4-BE49-F238E27FC236}">
              <a16:creationId xmlns:a16="http://schemas.microsoft.com/office/drawing/2014/main" id="{C921DFC7-AAAA-4B7B-9B45-18A3062ED7D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0" name="直線コネクタ 699">
          <a:extLst>
            <a:ext uri="{FF2B5EF4-FFF2-40B4-BE49-F238E27FC236}">
              <a16:creationId xmlns:a16="http://schemas.microsoft.com/office/drawing/2014/main" id="{E16B63FB-B067-4A4C-B896-48011D4C9EB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1" name="テキスト ボックス 700">
          <a:extLst>
            <a:ext uri="{FF2B5EF4-FFF2-40B4-BE49-F238E27FC236}">
              <a16:creationId xmlns:a16="http://schemas.microsoft.com/office/drawing/2014/main" id="{71A1674F-E118-478C-A8D4-B019B29BA43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2" name="直線コネクタ 701">
          <a:extLst>
            <a:ext uri="{FF2B5EF4-FFF2-40B4-BE49-F238E27FC236}">
              <a16:creationId xmlns:a16="http://schemas.microsoft.com/office/drawing/2014/main" id="{D10FE7D6-C63F-42D8-9395-461F0E9AE61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3" name="テキスト ボックス 702">
          <a:extLst>
            <a:ext uri="{FF2B5EF4-FFF2-40B4-BE49-F238E27FC236}">
              <a16:creationId xmlns:a16="http://schemas.microsoft.com/office/drawing/2014/main" id="{85417210-06AB-41D7-BFCF-94E63D73C75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4" name="直線コネクタ 703">
          <a:extLst>
            <a:ext uri="{FF2B5EF4-FFF2-40B4-BE49-F238E27FC236}">
              <a16:creationId xmlns:a16="http://schemas.microsoft.com/office/drawing/2014/main" id="{E0850045-8014-4441-AE86-05ECCD6375B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5" name="テキスト ボックス 704">
          <a:extLst>
            <a:ext uri="{FF2B5EF4-FFF2-40B4-BE49-F238E27FC236}">
              <a16:creationId xmlns:a16="http://schemas.microsoft.com/office/drawing/2014/main" id="{613B2C71-0F26-4097-94A1-8D1359ADF7F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6" name="直線コネクタ 705">
          <a:extLst>
            <a:ext uri="{FF2B5EF4-FFF2-40B4-BE49-F238E27FC236}">
              <a16:creationId xmlns:a16="http://schemas.microsoft.com/office/drawing/2014/main" id="{0113461F-8B38-4715-BE37-1FB45DC0718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7" name="テキスト ボックス 706">
          <a:extLst>
            <a:ext uri="{FF2B5EF4-FFF2-40B4-BE49-F238E27FC236}">
              <a16:creationId xmlns:a16="http://schemas.microsoft.com/office/drawing/2014/main" id="{119B0B7F-F174-41E4-8624-623CE1DC8A3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8" name="直線コネクタ 707">
          <a:extLst>
            <a:ext uri="{FF2B5EF4-FFF2-40B4-BE49-F238E27FC236}">
              <a16:creationId xmlns:a16="http://schemas.microsoft.com/office/drawing/2014/main" id="{99B0045D-2BD3-48DC-9E18-A3199AA3262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9" name="テキスト ボックス 708">
          <a:extLst>
            <a:ext uri="{FF2B5EF4-FFF2-40B4-BE49-F238E27FC236}">
              <a16:creationId xmlns:a16="http://schemas.microsoft.com/office/drawing/2014/main" id="{973142E5-DC4B-428B-A6DB-D4EA8B6F729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D272CEDB-6E45-4CE7-9916-CCB27465AC3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B57AF4D6-4AC7-4155-AEDE-8FF2D4D432C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a:extLst>
            <a:ext uri="{FF2B5EF4-FFF2-40B4-BE49-F238E27FC236}">
              <a16:creationId xmlns:a16="http://schemas.microsoft.com/office/drawing/2014/main" id="{695E1E9C-513E-43FC-920A-2B0BFA457A4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713" name="直線コネクタ 712">
          <a:extLst>
            <a:ext uri="{FF2B5EF4-FFF2-40B4-BE49-F238E27FC236}">
              <a16:creationId xmlns:a16="http://schemas.microsoft.com/office/drawing/2014/main" id="{4849195C-C8B3-434B-9A5E-2564E41CDD04}"/>
            </a:ext>
          </a:extLst>
        </xdr:cNvPr>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4" name="【公民館】&#10;一人当たり面積最小値テキスト">
          <a:extLst>
            <a:ext uri="{FF2B5EF4-FFF2-40B4-BE49-F238E27FC236}">
              <a16:creationId xmlns:a16="http://schemas.microsoft.com/office/drawing/2014/main" id="{DC296BB3-A97E-4D66-922C-6A1052047AE6}"/>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15" name="直線コネクタ 714">
          <a:extLst>
            <a:ext uri="{FF2B5EF4-FFF2-40B4-BE49-F238E27FC236}">
              <a16:creationId xmlns:a16="http://schemas.microsoft.com/office/drawing/2014/main" id="{5E5E16BC-4B6D-435B-9770-78A836B8061B}"/>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716" name="【公民館】&#10;一人当たり面積最大値テキスト">
          <a:extLst>
            <a:ext uri="{FF2B5EF4-FFF2-40B4-BE49-F238E27FC236}">
              <a16:creationId xmlns:a16="http://schemas.microsoft.com/office/drawing/2014/main" id="{28532200-6222-464D-93F8-3438A9424326}"/>
            </a:ext>
          </a:extLst>
        </xdr:cNvPr>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717" name="直線コネクタ 716">
          <a:extLst>
            <a:ext uri="{FF2B5EF4-FFF2-40B4-BE49-F238E27FC236}">
              <a16:creationId xmlns:a16="http://schemas.microsoft.com/office/drawing/2014/main" id="{F180FABE-950B-41AE-8282-81854ED18D79}"/>
            </a:ext>
          </a:extLst>
        </xdr:cNvPr>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718" name="【公民館】&#10;一人当たり面積平均値テキスト">
          <a:extLst>
            <a:ext uri="{FF2B5EF4-FFF2-40B4-BE49-F238E27FC236}">
              <a16:creationId xmlns:a16="http://schemas.microsoft.com/office/drawing/2014/main" id="{6904E939-0D21-4A79-821C-E0DFE5FADD61}"/>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719" name="フローチャート: 判断 718">
          <a:extLst>
            <a:ext uri="{FF2B5EF4-FFF2-40B4-BE49-F238E27FC236}">
              <a16:creationId xmlns:a16="http://schemas.microsoft.com/office/drawing/2014/main" id="{677E5AF3-F077-44E3-8AD5-697DAE99780D}"/>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720" name="フローチャート: 判断 719">
          <a:extLst>
            <a:ext uri="{FF2B5EF4-FFF2-40B4-BE49-F238E27FC236}">
              <a16:creationId xmlns:a16="http://schemas.microsoft.com/office/drawing/2014/main" id="{C0EC2827-6A2A-41A3-87D0-C3A75EDA360C}"/>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721" name="フローチャート: 判断 720">
          <a:extLst>
            <a:ext uri="{FF2B5EF4-FFF2-40B4-BE49-F238E27FC236}">
              <a16:creationId xmlns:a16="http://schemas.microsoft.com/office/drawing/2014/main" id="{9C0FCACD-4D02-494D-98F1-E409431BC9E4}"/>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722" name="フローチャート: 判断 721">
          <a:extLst>
            <a:ext uri="{FF2B5EF4-FFF2-40B4-BE49-F238E27FC236}">
              <a16:creationId xmlns:a16="http://schemas.microsoft.com/office/drawing/2014/main" id="{472000E9-F732-4DD3-AA72-1EC9C44914D3}"/>
            </a:ext>
          </a:extLst>
        </xdr:cNvPr>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723" name="フローチャート: 判断 722">
          <a:extLst>
            <a:ext uri="{FF2B5EF4-FFF2-40B4-BE49-F238E27FC236}">
              <a16:creationId xmlns:a16="http://schemas.microsoft.com/office/drawing/2014/main" id="{5DA3E70E-EB4A-478C-88A0-F9B1F7D10D6F}"/>
            </a:ext>
          </a:extLst>
        </xdr:cNvPr>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DE40E822-9598-400E-B40A-BEFE573BB6A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326DDC9A-FA7D-4505-A57B-35745E5E119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B8554840-1BE2-4255-8D26-50B9A1B11C6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74AF98A2-CA83-4974-8998-89139D2B11C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FE6F726D-9790-48BC-96C3-6694041871D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90170</xdr:rowOff>
    </xdr:from>
    <xdr:to>
      <xdr:col>107</xdr:col>
      <xdr:colOff>101600</xdr:colOff>
      <xdr:row>108</xdr:row>
      <xdr:rowOff>20320</xdr:rowOff>
    </xdr:to>
    <xdr:sp macro="" textlink="">
      <xdr:nvSpPr>
        <xdr:cNvPr id="729" name="楕円 728">
          <a:extLst>
            <a:ext uri="{FF2B5EF4-FFF2-40B4-BE49-F238E27FC236}">
              <a16:creationId xmlns:a16="http://schemas.microsoft.com/office/drawing/2014/main" id="{963BCC5E-0246-4644-BE5C-27440FC6BB46}"/>
            </a:ext>
          </a:extLst>
        </xdr:cNvPr>
        <xdr:cNvSpPr/>
      </xdr:nvSpPr>
      <xdr:spPr>
        <a:xfrm>
          <a:off x="20383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90170</xdr:rowOff>
    </xdr:from>
    <xdr:to>
      <xdr:col>102</xdr:col>
      <xdr:colOff>165100</xdr:colOff>
      <xdr:row>108</xdr:row>
      <xdr:rowOff>20320</xdr:rowOff>
    </xdr:to>
    <xdr:sp macro="" textlink="">
      <xdr:nvSpPr>
        <xdr:cNvPr id="730" name="楕円 729">
          <a:extLst>
            <a:ext uri="{FF2B5EF4-FFF2-40B4-BE49-F238E27FC236}">
              <a16:creationId xmlns:a16="http://schemas.microsoft.com/office/drawing/2014/main" id="{F64F1782-CEF3-48B7-86A9-57E43A499B2F}"/>
            </a:ext>
          </a:extLst>
        </xdr:cNvPr>
        <xdr:cNvSpPr/>
      </xdr:nvSpPr>
      <xdr:spPr>
        <a:xfrm>
          <a:off x="19494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140970</xdr:rowOff>
    </xdr:from>
    <xdr:to>
      <xdr:col>107</xdr:col>
      <xdr:colOff>50800</xdr:colOff>
      <xdr:row>107</xdr:row>
      <xdr:rowOff>140970</xdr:rowOff>
    </xdr:to>
    <xdr:cxnSp macro="">
      <xdr:nvCxnSpPr>
        <xdr:cNvPr id="731" name="直線コネクタ 730">
          <a:extLst>
            <a:ext uri="{FF2B5EF4-FFF2-40B4-BE49-F238E27FC236}">
              <a16:creationId xmlns:a16="http://schemas.microsoft.com/office/drawing/2014/main" id="{406E1132-08F7-4698-8731-C5BDCE9B2C67}"/>
            </a:ext>
          </a:extLst>
        </xdr:cNvPr>
        <xdr:cNvCxnSpPr/>
      </xdr:nvCxnSpPr>
      <xdr:spPr>
        <a:xfrm>
          <a:off x="19545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732" name="楕円 731">
          <a:extLst>
            <a:ext uri="{FF2B5EF4-FFF2-40B4-BE49-F238E27FC236}">
              <a16:creationId xmlns:a16="http://schemas.microsoft.com/office/drawing/2014/main" id="{0D19EA4A-D7DE-4493-9080-CD73E86189BA}"/>
            </a:ext>
          </a:extLst>
        </xdr:cNvPr>
        <xdr:cNvSpPr/>
      </xdr:nvSpPr>
      <xdr:spPr>
        <a:xfrm>
          <a:off x="18605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140970</xdr:rowOff>
    </xdr:from>
    <xdr:to>
      <xdr:col>102</xdr:col>
      <xdr:colOff>114300</xdr:colOff>
      <xdr:row>107</xdr:row>
      <xdr:rowOff>140970</xdr:rowOff>
    </xdr:to>
    <xdr:cxnSp macro="">
      <xdr:nvCxnSpPr>
        <xdr:cNvPr id="733" name="直線コネクタ 732">
          <a:extLst>
            <a:ext uri="{FF2B5EF4-FFF2-40B4-BE49-F238E27FC236}">
              <a16:creationId xmlns:a16="http://schemas.microsoft.com/office/drawing/2014/main" id="{78F1EDD7-7440-42CB-A245-49E69F30AEE7}"/>
            </a:ext>
          </a:extLst>
        </xdr:cNvPr>
        <xdr:cNvCxnSpPr/>
      </xdr:nvCxnSpPr>
      <xdr:spPr>
        <a:xfrm>
          <a:off x="18656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734" name="n_1aveValue【公民館】&#10;一人当たり面積">
          <a:extLst>
            <a:ext uri="{FF2B5EF4-FFF2-40B4-BE49-F238E27FC236}">
              <a16:creationId xmlns:a16="http://schemas.microsoft.com/office/drawing/2014/main" id="{E963D7F0-C31B-4829-BE81-78BA4C7E34CB}"/>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735" name="n_2aveValue【公民館】&#10;一人当たり面積">
          <a:extLst>
            <a:ext uri="{FF2B5EF4-FFF2-40B4-BE49-F238E27FC236}">
              <a16:creationId xmlns:a16="http://schemas.microsoft.com/office/drawing/2014/main" id="{44F2E187-FA9B-4B33-B4C5-F4263CA9D509}"/>
            </a:ext>
          </a:extLst>
        </xdr:cNvPr>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736" name="n_3aveValue【公民館】&#10;一人当たり面積">
          <a:extLst>
            <a:ext uri="{FF2B5EF4-FFF2-40B4-BE49-F238E27FC236}">
              <a16:creationId xmlns:a16="http://schemas.microsoft.com/office/drawing/2014/main" id="{D152F28D-DEE1-49CB-A917-1365678EF4B8}"/>
            </a:ext>
          </a:extLst>
        </xdr:cNvPr>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737" name="n_4aveValue【公民館】&#10;一人当たり面積">
          <a:extLst>
            <a:ext uri="{FF2B5EF4-FFF2-40B4-BE49-F238E27FC236}">
              <a16:creationId xmlns:a16="http://schemas.microsoft.com/office/drawing/2014/main" id="{072CD06A-41F5-49D5-B5CD-57EC60183C0C}"/>
            </a:ext>
          </a:extLst>
        </xdr:cNvPr>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11447</xdr:rowOff>
    </xdr:from>
    <xdr:ext cx="469744" cy="259045"/>
    <xdr:sp macro="" textlink="">
      <xdr:nvSpPr>
        <xdr:cNvPr id="738" name="n_2mainValue【公民館】&#10;一人当たり面積">
          <a:extLst>
            <a:ext uri="{FF2B5EF4-FFF2-40B4-BE49-F238E27FC236}">
              <a16:creationId xmlns:a16="http://schemas.microsoft.com/office/drawing/2014/main" id="{7B4ACF65-768B-40F2-82D9-5E60564CAA33}"/>
            </a:ext>
          </a:extLst>
        </xdr:cNvPr>
        <xdr:cNvSpPr txBox="1"/>
      </xdr:nvSpPr>
      <xdr:spPr>
        <a:xfrm>
          <a:off x="20199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11447</xdr:rowOff>
    </xdr:from>
    <xdr:ext cx="469744" cy="259045"/>
    <xdr:sp macro="" textlink="">
      <xdr:nvSpPr>
        <xdr:cNvPr id="739" name="n_3mainValue【公民館】&#10;一人当たり面積">
          <a:extLst>
            <a:ext uri="{FF2B5EF4-FFF2-40B4-BE49-F238E27FC236}">
              <a16:creationId xmlns:a16="http://schemas.microsoft.com/office/drawing/2014/main" id="{02D96C10-1D14-41BC-88B5-A0DB689DE4A0}"/>
            </a:ext>
          </a:extLst>
        </xdr:cNvPr>
        <xdr:cNvSpPr txBox="1"/>
      </xdr:nvSpPr>
      <xdr:spPr>
        <a:xfrm>
          <a:off x="19310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11447</xdr:rowOff>
    </xdr:from>
    <xdr:ext cx="469744" cy="259045"/>
    <xdr:sp macro="" textlink="">
      <xdr:nvSpPr>
        <xdr:cNvPr id="740" name="n_4mainValue【公民館】&#10;一人当たり面積">
          <a:extLst>
            <a:ext uri="{FF2B5EF4-FFF2-40B4-BE49-F238E27FC236}">
              <a16:creationId xmlns:a16="http://schemas.microsoft.com/office/drawing/2014/main" id="{FFA39695-1806-447F-969B-27D4CC0DD05D}"/>
            </a:ext>
          </a:extLst>
        </xdr:cNvPr>
        <xdr:cNvSpPr txBox="1"/>
      </xdr:nvSpPr>
      <xdr:spPr>
        <a:xfrm>
          <a:off x="18421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a:extLst>
            <a:ext uri="{FF2B5EF4-FFF2-40B4-BE49-F238E27FC236}">
              <a16:creationId xmlns:a16="http://schemas.microsoft.com/office/drawing/2014/main" id="{C205F565-2C1F-416D-939F-C32C23E1028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a:extLst>
            <a:ext uri="{FF2B5EF4-FFF2-40B4-BE49-F238E27FC236}">
              <a16:creationId xmlns:a16="http://schemas.microsoft.com/office/drawing/2014/main" id="{2024F136-2B1E-4E01-A061-CD0E3D223E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a:extLst>
            <a:ext uri="{FF2B5EF4-FFF2-40B4-BE49-F238E27FC236}">
              <a16:creationId xmlns:a16="http://schemas.microsoft.com/office/drawing/2014/main" id="{9A228CCB-F53A-4D21-B60E-3E6E32E2D6C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ほとんどの類型において、有形固定資産減価償却率は類似団体平均を下回っているものの、全体的に</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を超えており、資産の老朽化が進みつつあることが分かる。</a:t>
          </a:r>
        </a:p>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類似団体と比較して特に有形固定資産減価償却率が高くなっている施設は、体育館・プールであり、特に低くなっている施設は図書館、認定こども園・幼稚園・保育所である。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認定こども園・幼稚園・保育所の減価償却率が令和３年度に大幅に減少したが、これは令和３年度に市立豊富保育園の建替事業が完了したためである。</a:t>
          </a:r>
        </a:p>
        <a:p>
          <a:r>
            <a:rPr kumimoji="1" lang="ja-JP" altLang="en-US" sz="1300">
              <a:latin typeface="ＭＳ Ｐゴシック" panose="020B0600070205080204" pitchFamily="50" charset="-128"/>
              <a:ea typeface="ＭＳ Ｐゴシック" panose="020B0600070205080204" pitchFamily="50" charset="-128"/>
            </a:rPr>
            <a:t>  公営住宅についても荒井山荘・福岡荘等の改修工事を実施したため、減価償却率が減少している。今後も市営住宅の建替や改修、集約による施設廃止が予定されているため、減価償却率の減が見込まれる。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28C9322-FCDF-4EE4-A339-8632732A61F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A363FD1-94CC-43FC-B461-7395D9EB396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8B063BA-F561-4539-9353-5A6D500F607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4EC91C3-C850-4B47-9EA7-B9D707667F3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B5EB77F-3FB4-40AA-94E7-E936B970723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A837BB-74ED-4AA8-8E23-48252803AEF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6A178A-7713-4F0F-B19D-8DB919CEBB2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2FE3AAB-ADA9-49BA-84C7-442E7393575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2EFF573-E907-41CF-A693-EB4F34B3554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05B033B-8716-4825-8343-02010DDCC8B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385,355
373,433
387.20
149,478,844
140,818,347
7,014,432
77,422,689
59,647,972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EF4C00-150F-4808-AFEA-20C8FD85221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0B2143C-CFE8-43C4-99DF-444C2BC5DD9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6C579DA-34BD-4C47-88B1-72869B26E92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4B956AB-9AF7-422B-A51B-6B5D7DBE3DE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66304CC-E2DA-482C-BA60-0C5FFB24066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EFE0B2A-9C72-4F3A-87E2-BA92D1B69C2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0E2F91-3587-49AC-8249-BCD6F18B905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F877124-970F-4365-9BD9-854062F745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E48A9E0-21CE-4EF3-B8B6-B3EC012A9C2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E68CFB5-B6B1-4717-AB21-7C082C80811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3CF77EE-81E9-431A-A0D4-F3F30B4DA41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1722B7B-62A9-45A1-B00E-E22E920FE4D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A6DAD29-3FA4-49A8-A598-5FB7AB0BF63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777EF0A-4A33-4782-B596-E7329CBC004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36EB539-C17B-4F6F-9BDE-3731E5D10ED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98138A9-CEC3-4D82-85CA-4447F671BCC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AC0679-E6FB-4F4D-932C-6E4D6D55DC9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63355AD-8260-41A3-9A55-22F8DAF42A6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38C63BD-5196-44A9-AF9F-3BC2D50F7D4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FD8E573-148D-494F-9C38-F8DA3EF253F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23DF71A-099D-46E7-8DC9-B16254BC126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FD5CC3C-70BD-4925-AD2B-0D32F85BEEA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F45096C-11BF-42E0-BAEE-EAB778B8C63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74F206C-0A65-4100-A334-B460D17C12A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F0E3877-54CA-4049-A608-1FCA79AB45B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597D039-FF59-4F8B-B194-7DB08E79090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27E94EE-F822-4E45-96CD-6EC124ECD95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626D724-F80C-4B59-A722-19122D2BF8E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E988142-4AD2-42C1-80F9-29E1F5FD7AA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3E780F5-8B6B-41C3-99B4-53903227748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15A69E7-04D8-43FA-80B4-3A611F4CA43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AA0A55E-5B8D-46EF-ABD8-0741EE295A8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90B7A6E-CD6F-4D7D-AE07-8260368EA26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47E07F0-5F1F-4B04-ADED-FE794694355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7979C7D-4AA0-4DC9-A84F-E9B62B99AFB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F3DE6AA-4A43-4894-946E-F45ABA0EC78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FA380EF-C990-4FA0-83A5-CB0384115B1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39C6E9B-F75B-4BC4-9743-38FBD72D6CC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C8A9C36-E604-4A70-9807-B396A1105C5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56EA53E-9E42-4A1E-9833-9AD8F25F8D2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5C3B07D-8F83-4237-A31E-8DA5C25A789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C06EE85-6723-4380-B9F6-528E26196AD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0EE7AF6-103D-4978-9C43-DAD8032D28A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28C4FB6-BC7B-499F-8EA3-B0CEB4E29ED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62DB542C-684D-4555-A4AA-E0BB17FFEDA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8755C92E-D21D-43A8-BF95-4CA07BBE2F9D}"/>
            </a:ext>
          </a:extLst>
        </xdr:cNvPr>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0ED2C5A0-225E-45DD-B770-BE41E1533082}"/>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1513D7C-5B6B-4321-AADA-2D8C00D0C7DD}"/>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E84EA0AF-C612-4C3E-9C18-772E80156868}"/>
            </a:ext>
          </a:extLst>
        </xdr:cNvPr>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3FB3E52C-2519-4875-BBA0-027FF1FEEA8E}"/>
            </a:ext>
          </a:extLst>
        </xdr:cNvPr>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a:extLst>
            <a:ext uri="{FF2B5EF4-FFF2-40B4-BE49-F238E27FC236}">
              <a16:creationId xmlns:a16="http://schemas.microsoft.com/office/drawing/2014/main" id="{635D1982-B8FA-464A-99B6-CEA9DF3B400C}"/>
            </a:ext>
          </a:extLst>
        </xdr:cNvPr>
        <xdr:cNvSpPr txBox="1"/>
      </xdr:nvSpPr>
      <xdr:spPr>
        <a:xfrm>
          <a:off x="46736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C0AAF6A8-801E-4CA3-9F32-1F961ACC1F63}"/>
            </a:ext>
          </a:extLst>
        </xdr:cNvPr>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5B4E1CDE-837B-44F7-9C47-FFAE0DE800B2}"/>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783A2FC6-BD3C-43B7-9578-C824122E4817}"/>
            </a:ext>
          </a:extLst>
        </xdr:cNvPr>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0DB2446C-D3CA-4865-A3C0-14A40CD40B6B}"/>
            </a:ext>
          </a:extLst>
        </xdr:cNvPr>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346F2509-BE81-48BB-B671-634D15F3885D}"/>
            </a:ext>
          </a:extLst>
        </xdr:cNvPr>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A19830-1101-48DF-9F76-8D22CB79B6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73C1868-B22C-4895-8103-DA414A401F8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3AC6538-A257-4ED3-A71C-918DD3C9491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0ADDD54-21B0-4414-9413-CC65E64229D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2075488-B946-4A8C-84D5-A1C785BA30B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149225</xdr:rowOff>
    </xdr:from>
    <xdr:to>
      <xdr:col>24</xdr:col>
      <xdr:colOff>114300</xdr:colOff>
      <xdr:row>34</xdr:row>
      <xdr:rowOff>79375</xdr:rowOff>
    </xdr:to>
    <xdr:sp macro="" textlink="">
      <xdr:nvSpPr>
        <xdr:cNvPr id="73" name="楕円 72">
          <a:extLst>
            <a:ext uri="{FF2B5EF4-FFF2-40B4-BE49-F238E27FC236}">
              <a16:creationId xmlns:a16="http://schemas.microsoft.com/office/drawing/2014/main" id="{803B42E0-913E-400C-8B2D-96770A3DF9DD}"/>
            </a:ext>
          </a:extLst>
        </xdr:cNvPr>
        <xdr:cNvSpPr/>
      </xdr:nvSpPr>
      <xdr:spPr>
        <a:xfrm>
          <a:off x="45847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652</xdr:rowOff>
    </xdr:from>
    <xdr:ext cx="405111" cy="259045"/>
    <xdr:sp macro="" textlink="">
      <xdr:nvSpPr>
        <xdr:cNvPr id="74" name="【図書館】&#10;有形固定資産減価償却率該当値テキスト">
          <a:extLst>
            <a:ext uri="{FF2B5EF4-FFF2-40B4-BE49-F238E27FC236}">
              <a16:creationId xmlns:a16="http://schemas.microsoft.com/office/drawing/2014/main" id="{0C1940C6-85B7-4D83-8383-6B9970F2174C}"/>
            </a:ext>
          </a:extLst>
        </xdr:cNvPr>
        <xdr:cNvSpPr txBox="1"/>
      </xdr:nvSpPr>
      <xdr:spPr>
        <a:xfrm>
          <a:off x="4673600"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111125</xdr:rowOff>
    </xdr:from>
    <xdr:to>
      <xdr:col>20</xdr:col>
      <xdr:colOff>38100</xdr:colOff>
      <xdr:row>34</xdr:row>
      <xdr:rowOff>41275</xdr:rowOff>
    </xdr:to>
    <xdr:sp macro="" textlink="">
      <xdr:nvSpPr>
        <xdr:cNvPr id="75" name="楕円 74">
          <a:extLst>
            <a:ext uri="{FF2B5EF4-FFF2-40B4-BE49-F238E27FC236}">
              <a16:creationId xmlns:a16="http://schemas.microsoft.com/office/drawing/2014/main" id="{DB779F74-1CFF-4B7F-8F22-8F36AD4C2CBE}"/>
            </a:ext>
          </a:extLst>
        </xdr:cNvPr>
        <xdr:cNvSpPr/>
      </xdr:nvSpPr>
      <xdr:spPr>
        <a:xfrm>
          <a:off x="3746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161925</xdr:rowOff>
    </xdr:from>
    <xdr:to>
      <xdr:col>24</xdr:col>
      <xdr:colOff>63500</xdr:colOff>
      <xdr:row>34</xdr:row>
      <xdr:rowOff>28575</xdr:rowOff>
    </xdr:to>
    <xdr:cxnSp macro="">
      <xdr:nvCxnSpPr>
        <xdr:cNvPr id="76" name="直線コネクタ 75">
          <a:extLst>
            <a:ext uri="{FF2B5EF4-FFF2-40B4-BE49-F238E27FC236}">
              <a16:creationId xmlns:a16="http://schemas.microsoft.com/office/drawing/2014/main" id="{D596C5FE-F885-4F61-AC77-E6616205F8D6}"/>
            </a:ext>
          </a:extLst>
        </xdr:cNvPr>
        <xdr:cNvCxnSpPr/>
      </xdr:nvCxnSpPr>
      <xdr:spPr>
        <a:xfrm>
          <a:off x="3797300" y="58197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71120</xdr:rowOff>
    </xdr:from>
    <xdr:to>
      <xdr:col>15</xdr:col>
      <xdr:colOff>101600</xdr:colOff>
      <xdr:row>34</xdr:row>
      <xdr:rowOff>1270</xdr:rowOff>
    </xdr:to>
    <xdr:sp macro="" textlink="">
      <xdr:nvSpPr>
        <xdr:cNvPr id="77" name="楕円 76">
          <a:extLst>
            <a:ext uri="{FF2B5EF4-FFF2-40B4-BE49-F238E27FC236}">
              <a16:creationId xmlns:a16="http://schemas.microsoft.com/office/drawing/2014/main" id="{C23E1D69-7B4A-4AE3-BAD7-8DB18E9D37D4}"/>
            </a:ext>
          </a:extLst>
        </xdr:cNvPr>
        <xdr:cNvSpPr/>
      </xdr:nvSpPr>
      <xdr:spPr>
        <a:xfrm>
          <a:off x="2857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121920</xdr:rowOff>
    </xdr:from>
    <xdr:to>
      <xdr:col>19</xdr:col>
      <xdr:colOff>177800</xdr:colOff>
      <xdr:row>33</xdr:row>
      <xdr:rowOff>161925</xdr:rowOff>
    </xdr:to>
    <xdr:cxnSp macro="">
      <xdr:nvCxnSpPr>
        <xdr:cNvPr id="78" name="直線コネクタ 77">
          <a:extLst>
            <a:ext uri="{FF2B5EF4-FFF2-40B4-BE49-F238E27FC236}">
              <a16:creationId xmlns:a16="http://schemas.microsoft.com/office/drawing/2014/main" id="{5D8E0946-94D7-41D3-A8DE-308F1AEC9757}"/>
            </a:ext>
          </a:extLst>
        </xdr:cNvPr>
        <xdr:cNvCxnSpPr/>
      </xdr:nvCxnSpPr>
      <xdr:spPr>
        <a:xfrm>
          <a:off x="2908300" y="57797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33020</xdr:rowOff>
    </xdr:from>
    <xdr:to>
      <xdr:col>10</xdr:col>
      <xdr:colOff>165100</xdr:colOff>
      <xdr:row>33</xdr:row>
      <xdr:rowOff>134620</xdr:rowOff>
    </xdr:to>
    <xdr:sp macro="" textlink="">
      <xdr:nvSpPr>
        <xdr:cNvPr id="79" name="楕円 78">
          <a:extLst>
            <a:ext uri="{FF2B5EF4-FFF2-40B4-BE49-F238E27FC236}">
              <a16:creationId xmlns:a16="http://schemas.microsoft.com/office/drawing/2014/main" id="{91792F02-DD05-447A-A7D9-7A0E69741F8D}"/>
            </a:ext>
          </a:extLst>
        </xdr:cNvPr>
        <xdr:cNvSpPr/>
      </xdr:nvSpPr>
      <xdr:spPr>
        <a:xfrm>
          <a:off x="1968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83820</xdr:rowOff>
    </xdr:from>
    <xdr:to>
      <xdr:col>15</xdr:col>
      <xdr:colOff>50800</xdr:colOff>
      <xdr:row>33</xdr:row>
      <xdr:rowOff>121920</xdr:rowOff>
    </xdr:to>
    <xdr:cxnSp macro="">
      <xdr:nvCxnSpPr>
        <xdr:cNvPr id="80" name="直線コネクタ 79">
          <a:extLst>
            <a:ext uri="{FF2B5EF4-FFF2-40B4-BE49-F238E27FC236}">
              <a16:creationId xmlns:a16="http://schemas.microsoft.com/office/drawing/2014/main" id="{043D9E53-155C-45F6-804E-172F99F98ACE}"/>
            </a:ext>
          </a:extLst>
        </xdr:cNvPr>
        <xdr:cNvCxnSpPr/>
      </xdr:nvCxnSpPr>
      <xdr:spPr>
        <a:xfrm>
          <a:off x="2019300" y="5741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166370</xdr:rowOff>
    </xdr:from>
    <xdr:to>
      <xdr:col>6</xdr:col>
      <xdr:colOff>38100</xdr:colOff>
      <xdr:row>33</xdr:row>
      <xdr:rowOff>96520</xdr:rowOff>
    </xdr:to>
    <xdr:sp macro="" textlink="">
      <xdr:nvSpPr>
        <xdr:cNvPr id="81" name="楕円 80">
          <a:extLst>
            <a:ext uri="{FF2B5EF4-FFF2-40B4-BE49-F238E27FC236}">
              <a16:creationId xmlns:a16="http://schemas.microsoft.com/office/drawing/2014/main" id="{8BBE38A3-CD4D-4B14-B3F4-782832430E08}"/>
            </a:ext>
          </a:extLst>
        </xdr:cNvPr>
        <xdr:cNvSpPr/>
      </xdr:nvSpPr>
      <xdr:spPr>
        <a:xfrm>
          <a:off x="10795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45720</xdr:rowOff>
    </xdr:from>
    <xdr:to>
      <xdr:col>10</xdr:col>
      <xdr:colOff>114300</xdr:colOff>
      <xdr:row>33</xdr:row>
      <xdr:rowOff>83820</xdr:rowOff>
    </xdr:to>
    <xdr:cxnSp macro="">
      <xdr:nvCxnSpPr>
        <xdr:cNvPr id="82" name="直線コネクタ 81">
          <a:extLst>
            <a:ext uri="{FF2B5EF4-FFF2-40B4-BE49-F238E27FC236}">
              <a16:creationId xmlns:a16="http://schemas.microsoft.com/office/drawing/2014/main" id="{4BF623CF-30B0-4D65-A5F7-F7C42B60A9ED}"/>
            </a:ext>
          </a:extLst>
        </xdr:cNvPr>
        <xdr:cNvCxnSpPr/>
      </xdr:nvCxnSpPr>
      <xdr:spPr>
        <a:xfrm>
          <a:off x="1130300" y="5703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83" name="n_1aveValue【図書館】&#10;有形固定資産減価償却率">
          <a:extLst>
            <a:ext uri="{FF2B5EF4-FFF2-40B4-BE49-F238E27FC236}">
              <a16:creationId xmlns:a16="http://schemas.microsoft.com/office/drawing/2014/main" id="{0B2433D4-235E-4B17-B15A-96641BE08F4F}"/>
            </a:ext>
          </a:extLst>
        </xdr:cNvPr>
        <xdr:cNvSpPr txBox="1"/>
      </xdr:nvSpPr>
      <xdr:spPr>
        <a:xfrm>
          <a:off x="35820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59072</xdr:rowOff>
    </xdr:from>
    <xdr:ext cx="405111" cy="259045"/>
    <xdr:sp macro="" textlink="">
      <xdr:nvSpPr>
        <xdr:cNvPr id="84" name="n_2aveValue【図書館】&#10;有形固定資産減価償却率">
          <a:extLst>
            <a:ext uri="{FF2B5EF4-FFF2-40B4-BE49-F238E27FC236}">
              <a16:creationId xmlns:a16="http://schemas.microsoft.com/office/drawing/2014/main" id="{ABCF00EF-8F43-4B85-8B27-0A5A5215D978}"/>
            </a:ext>
          </a:extLst>
        </xdr:cNvPr>
        <xdr:cNvSpPr txBox="1"/>
      </xdr:nvSpPr>
      <xdr:spPr>
        <a:xfrm>
          <a:off x="27057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32402</xdr:rowOff>
    </xdr:from>
    <xdr:ext cx="405111" cy="259045"/>
    <xdr:sp macro="" textlink="">
      <xdr:nvSpPr>
        <xdr:cNvPr id="85" name="n_3aveValue【図書館】&#10;有形固定資産減価償却率">
          <a:extLst>
            <a:ext uri="{FF2B5EF4-FFF2-40B4-BE49-F238E27FC236}">
              <a16:creationId xmlns:a16="http://schemas.microsoft.com/office/drawing/2014/main" id="{F0F0A223-4119-422C-AFB7-83D155A38F5F}"/>
            </a:ext>
          </a:extLst>
        </xdr:cNvPr>
        <xdr:cNvSpPr txBox="1"/>
      </xdr:nvSpPr>
      <xdr:spPr>
        <a:xfrm>
          <a:off x="1816744"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1922</xdr:rowOff>
    </xdr:from>
    <xdr:ext cx="405111" cy="259045"/>
    <xdr:sp macro="" textlink="">
      <xdr:nvSpPr>
        <xdr:cNvPr id="86" name="n_4aveValue【図書館】&#10;有形固定資産減価償却率">
          <a:extLst>
            <a:ext uri="{FF2B5EF4-FFF2-40B4-BE49-F238E27FC236}">
              <a16:creationId xmlns:a16="http://schemas.microsoft.com/office/drawing/2014/main" id="{4FBFD360-28D7-4B7D-ADE5-69487E41D858}"/>
            </a:ext>
          </a:extLst>
        </xdr:cNvPr>
        <xdr:cNvSpPr txBox="1"/>
      </xdr:nvSpPr>
      <xdr:spPr>
        <a:xfrm>
          <a:off x="927744" y="617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57802</xdr:rowOff>
    </xdr:from>
    <xdr:ext cx="405111" cy="259045"/>
    <xdr:sp macro="" textlink="">
      <xdr:nvSpPr>
        <xdr:cNvPr id="87" name="n_1mainValue【図書館】&#10;有形固定資産減価償却率">
          <a:extLst>
            <a:ext uri="{FF2B5EF4-FFF2-40B4-BE49-F238E27FC236}">
              <a16:creationId xmlns:a16="http://schemas.microsoft.com/office/drawing/2014/main" id="{E72CF6C8-FC59-4AD0-A990-2FCB0F207E5F}"/>
            </a:ext>
          </a:extLst>
        </xdr:cNvPr>
        <xdr:cNvSpPr txBox="1"/>
      </xdr:nvSpPr>
      <xdr:spPr>
        <a:xfrm>
          <a:off x="3582044" y="55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17797</xdr:rowOff>
    </xdr:from>
    <xdr:ext cx="405111" cy="259045"/>
    <xdr:sp macro="" textlink="">
      <xdr:nvSpPr>
        <xdr:cNvPr id="88" name="n_2mainValue【図書館】&#10;有形固定資産減価償却率">
          <a:extLst>
            <a:ext uri="{FF2B5EF4-FFF2-40B4-BE49-F238E27FC236}">
              <a16:creationId xmlns:a16="http://schemas.microsoft.com/office/drawing/2014/main" id="{9597E0F1-BF1D-45A3-8DC5-D4CA34FE05BC}"/>
            </a:ext>
          </a:extLst>
        </xdr:cNvPr>
        <xdr:cNvSpPr txBox="1"/>
      </xdr:nvSpPr>
      <xdr:spPr>
        <a:xfrm>
          <a:off x="2705744"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151147</xdr:rowOff>
    </xdr:from>
    <xdr:ext cx="405111" cy="259045"/>
    <xdr:sp macro="" textlink="">
      <xdr:nvSpPr>
        <xdr:cNvPr id="89" name="n_3mainValue【図書館】&#10;有形固定資産減価償却率">
          <a:extLst>
            <a:ext uri="{FF2B5EF4-FFF2-40B4-BE49-F238E27FC236}">
              <a16:creationId xmlns:a16="http://schemas.microsoft.com/office/drawing/2014/main" id="{BC349ECF-EAEE-4FFA-BAE4-FFEBA6D7AA2B}"/>
            </a:ext>
          </a:extLst>
        </xdr:cNvPr>
        <xdr:cNvSpPr txBox="1"/>
      </xdr:nvSpPr>
      <xdr:spPr>
        <a:xfrm>
          <a:off x="1816744" y="54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113047</xdr:rowOff>
    </xdr:from>
    <xdr:ext cx="405111" cy="259045"/>
    <xdr:sp macro="" textlink="">
      <xdr:nvSpPr>
        <xdr:cNvPr id="90" name="n_4mainValue【図書館】&#10;有形固定資産減価償却率">
          <a:extLst>
            <a:ext uri="{FF2B5EF4-FFF2-40B4-BE49-F238E27FC236}">
              <a16:creationId xmlns:a16="http://schemas.microsoft.com/office/drawing/2014/main" id="{DC156342-D659-479F-80A4-B120B9C258A4}"/>
            </a:ext>
          </a:extLst>
        </xdr:cNvPr>
        <xdr:cNvSpPr txBox="1"/>
      </xdr:nvSpPr>
      <xdr:spPr>
        <a:xfrm>
          <a:off x="927744" y="54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D22C964-B633-4165-9502-BC318A0CDB4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97124DC-D1E1-4BD0-8437-FBB6982CB68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0811FB0-6707-4150-8AA8-16358D521EF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BD88332-D7B9-4147-BA9B-D9634022202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ECA7F32-2ACE-4F86-A3CE-41E782F76E6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FCCC144-73DD-4606-89D4-A894150B651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7E131EB-3B88-48CB-A3E8-46761CBFA0E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0220DCE-100C-4EAD-9C9F-C635B07C2C7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8EE2180C-A7DA-485B-B5E9-DD0CEA59E34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16D19A8-1307-49CA-B663-EA3F52197DC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DB26F3F4-446D-4700-B244-0F5A530ADDD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3D70627B-8444-4C4C-99E6-89F147095B9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2D6C6D88-FDBB-4955-B287-39AF14E8516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AADF3DBF-277E-446E-864A-0E20AD98232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764DB008-2DAA-407D-9B69-36AEA1F870A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75546EBE-2477-4F54-A6B9-8762BF26BB67}"/>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283F61E9-5C63-46A4-8D61-2E1F8592682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7F9A8C39-B1CC-4CD7-B1D2-8A9A4CA8C31C}"/>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846D43A0-363C-4DBE-A33D-DF11001F209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251D8F77-176B-450A-97D8-091A38D1961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F82C6CBE-3062-4425-8F99-66E10EF32AF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33FD359D-FA2C-41AB-8AA5-3039CEFFC212}"/>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F97CB6A1-55EF-4CD4-8267-91C373EB7AA1}"/>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79E570E3-4D56-416F-85B9-30BCE9A816EB}"/>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C205CD29-FD34-4BF3-AB48-33D4A984325A}"/>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BBB6198A-AA85-4876-BD27-FD0239EEE347}"/>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F287D72E-8F23-41BD-A2D1-17A21F661877}"/>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F9A4BBE-57FE-42F2-B61C-88C972B791F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87C6EAF7-C476-4A3B-83C4-AF09B41ED68D}"/>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4953BDF2-2FFF-4C25-8F76-AE47C653D49E}"/>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a:extLst>
            <a:ext uri="{FF2B5EF4-FFF2-40B4-BE49-F238E27FC236}">
              <a16:creationId xmlns:a16="http://schemas.microsoft.com/office/drawing/2014/main" id="{65646A22-62F9-4C9E-B802-166041B757DB}"/>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a:extLst>
            <a:ext uri="{FF2B5EF4-FFF2-40B4-BE49-F238E27FC236}">
              <a16:creationId xmlns:a16="http://schemas.microsoft.com/office/drawing/2014/main" id="{EE363731-053D-4C07-9DA4-CFDDCD401D6E}"/>
            </a:ext>
          </a:extLst>
        </xdr:cNvPr>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8F67F7A-6B9F-4669-8311-C69A3EB7EB9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90BA498-25B1-4CDD-8CCB-8AD0DE8F0D8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0F9F080-E240-44C2-ADD2-614BF65ED1E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32C2F18-9BF8-4E81-8568-784899FE08E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1301E12-407D-4836-9DE6-0FF1C1EF9C4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28" name="楕円 127">
          <a:extLst>
            <a:ext uri="{FF2B5EF4-FFF2-40B4-BE49-F238E27FC236}">
              <a16:creationId xmlns:a16="http://schemas.microsoft.com/office/drawing/2014/main" id="{11EC1495-AC3A-4C1A-8B5F-5469CE98598E}"/>
            </a:ext>
          </a:extLst>
        </xdr:cNvPr>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95267</xdr:rowOff>
    </xdr:from>
    <xdr:ext cx="469744" cy="259045"/>
    <xdr:sp macro="" textlink="">
      <xdr:nvSpPr>
        <xdr:cNvPr id="129" name="【図書館】&#10;一人当たり面積該当値テキスト">
          <a:extLst>
            <a:ext uri="{FF2B5EF4-FFF2-40B4-BE49-F238E27FC236}">
              <a16:creationId xmlns:a16="http://schemas.microsoft.com/office/drawing/2014/main" id="{308746A1-910A-47B2-90C1-689E166F8767}"/>
            </a:ext>
          </a:extLst>
        </xdr:cNvPr>
        <xdr:cNvSpPr txBox="1"/>
      </xdr:nvSpPr>
      <xdr:spPr>
        <a:xfrm>
          <a:off x="105156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30" name="楕円 129">
          <a:extLst>
            <a:ext uri="{FF2B5EF4-FFF2-40B4-BE49-F238E27FC236}">
              <a16:creationId xmlns:a16="http://schemas.microsoft.com/office/drawing/2014/main" id="{D1D2FB07-FFD3-41C1-A27E-D69078523E00}"/>
            </a:ext>
          </a:extLst>
        </xdr:cNvPr>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38</xdr:row>
      <xdr:rowOff>167640</xdr:rowOff>
    </xdr:to>
    <xdr:cxnSp macro="">
      <xdr:nvCxnSpPr>
        <xdr:cNvPr id="131" name="直線コネクタ 130">
          <a:extLst>
            <a:ext uri="{FF2B5EF4-FFF2-40B4-BE49-F238E27FC236}">
              <a16:creationId xmlns:a16="http://schemas.microsoft.com/office/drawing/2014/main" id="{9D3E3419-3E06-4430-A246-6EA91ABDA717}"/>
            </a:ext>
          </a:extLst>
        </xdr:cNvPr>
        <xdr:cNvCxnSpPr/>
      </xdr:nvCxnSpPr>
      <xdr:spPr>
        <a:xfrm>
          <a:off x="9639300" y="668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32" name="楕円 131">
          <a:extLst>
            <a:ext uri="{FF2B5EF4-FFF2-40B4-BE49-F238E27FC236}">
              <a16:creationId xmlns:a16="http://schemas.microsoft.com/office/drawing/2014/main" id="{F7ADFA71-1269-4F22-979C-F81D97049FAB}"/>
            </a:ext>
          </a:extLst>
        </xdr:cNvPr>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38</xdr:row>
      <xdr:rowOff>167640</xdr:rowOff>
    </xdr:to>
    <xdr:cxnSp macro="">
      <xdr:nvCxnSpPr>
        <xdr:cNvPr id="133" name="直線コネクタ 132">
          <a:extLst>
            <a:ext uri="{FF2B5EF4-FFF2-40B4-BE49-F238E27FC236}">
              <a16:creationId xmlns:a16="http://schemas.microsoft.com/office/drawing/2014/main" id="{83F39FA2-AD6C-4B5B-BE64-E3694A0A555B}"/>
            </a:ext>
          </a:extLst>
        </xdr:cNvPr>
        <xdr:cNvCxnSpPr/>
      </xdr:nvCxnSpPr>
      <xdr:spPr>
        <a:xfrm>
          <a:off x="8750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34" name="楕円 133">
          <a:extLst>
            <a:ext uri="{FF2B5EF4-FFF2-40B4-BE49-F238E27FC236}">
              <a16:creationId xmlns:a16="http://schemas.microsoft.com/office/drawing/2014/main" id="{28935887-7D8C-4641-949D-2AA1FCA53174}"/>
            </a:ext>
          </a:extLst>
        </xdr:cNvPr>
        <xdr:cNvSpPr/>
      </xdr:nvSpPr>
      <xdr:spPr>
        <a:xfrm>
          <a:off x="781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167640</xdr:rowOff>
    </xdr:from>
    <xdr:to>
      <xdr:col>45</xdr:col>
      <xdr:colOff>177800</xdr:colOff>
      <xdr:row>38</xdr:row>
      <xdr:rowOff>167640</xdr:rowOff>
    </xdr:to>
    <xdr:cxnSp macro="">
      <xdr:nvCxnSpPr>
        <xdr:cNvPr id="135" name="直線コネクタ 134">
          <a:extLst>
            <a:ext uri="{FF2B5EF4-FFF2-40B4-BE49-F238E27FC236}">
              <a16:creationId xmlns:a16="http://schemas.microsoft.com/office/drawing/2014/main" id="{FF058D72-D792-4022-AA44-0298409DC4BB}"/>
            </a:ext>
          </a:extLst>
        </xdr:cNvPr>
        <xdr:cNvCxnSpPr/>
      </xdr:nvCxnSpPr>
      <xdr:spPr>
        <a:xfrm>
          <a:off x="7861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36" name="楕円 135">
          <a:extLst>
            <a:ext uri="{FF2B5EF4-FFF2-40B4-BE49-F238E27FC236}">
              <a16:creationId xmlns:a16="http://schemas.microsoft.com/office/drawing/2014/main" id="{156994B6-FAE8-4442-BBE5-700D4ECA0FD8}"/>
            </a:ext>
          </a:extLst>
        </xdr:cNvPr>
        <xdr:cNvSpPr/>
      </xdr:nvSpPr>
      <xdr:spPr>
        <a:xfrm>
          <a:off x="692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167640</xdr:rowOff>
    </xdr:from>
    <xdr:to>
      <xdr:col>41</xdr:col>
      <xdr:colOff>50800</xdr:colOff>
      <xdr:row>38</xdr:row>
      <xdr:rowOff>167640</xdr:rowOff>
    </xdr:to>
    <xdr:cxnSp macro="">
      <xdr:nvCxnSpPr>
        <xdr:cNvPr id="137" name="直線コネクタ 136">
          <a:extLst>
            <a:ext uri="{FF2B5EF4-FFF2-40B4-BE49-F238E27FC236}">
              <a16:creationId xmlns:a16="http://schemas.microsoft.com/office/drawing/2014/main" id="{AC9CECA5-2C24-44D2-A677-9778A508BBAD}"/>
            </a:ext>
          </a:extLst>
        </xdr:cNvPr>
        <xdr:cNvCxnSpPr/>
      </xdr:nvCxnSpPr>
      <xdr:spPr>
        <a:xfrm>
          <a:off x="6972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a:extLst>
            <a:ext uri="{FF2B5EF4-FFF2-40B4-BE49-F238E27FC236}">
              <a16:creationId xmlns:a16="http://schemas.microsoft.com/office/drawing/2014/main" id="{F0FBBD86-A573-4EFB-92A7-7466C9E95AF6}"/>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96C78680-BB0B-4E67-81C1-F7132DD60E54}"/>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aveValue【図書館】&#10;一人当たり面積">
          <a:extLst>
            <a:ext uri="{FF2B5EF4-FFF2-40B4-BE49-F238E27FC236}">
              <a16:creationId xmlns:a16="http://schemas.microsoft.com/office/drawing/2014/main" id="{120194D8-C56D-4B2A-938E-B26D490FAA16}"/>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a:extLst>
            <a:ext uri="{FF2B5EF4-FFF2-40B4-BE49-F238E27FC236}">
              <a16:creationId xmlns:a16="http://schemas.microsoft.com/office/drawing/2014/main" id="{7613D900-D1BA-4A70-8700-14FD44339D34}"/>
            </a:ext>
          </a:extLst>
        </xdr:cNvPr>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38117</xdr:rowOff>
    </xdr:from>
    <xdr:ext cx="469744" cy="259045"/>
    <xdr:sp macro="" textlink="">
      <xdr:nvSpPr>
        <xdr:cNvPr id="142" name="n_1mainValue【図書館】&#10;一人当たり面積">
          <a:extLst>
            <a:ext uri="{FF2B5EF4-FFF2-40B4-BE49-F238E27FC236}">
              <a16:creationId xmlns:a16="http://schemas.microsoft.com/office/drawing/2014/main" id="{D2389EE7-094A-451C-AAC4-B5199D79D8F2}"/>
            </a:ext>
          </a:extLst>
        </xdr:cNvPr>
        <xdr:cNvSpPr txBox="1"/>
      </xdr:nvSpPr>
      <xdr:spPr>
        <a:xfrm>
          <a:off x="9391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43" name="n_2mainValue【図書館】&#10;一人当たり面積">
          <a:extLst>
            <a:ext uri="{FF2B5EF4-FFF2-40B4-BE49-F238E27FC236}">
              <a16:creationId xmlns:a16="http://schemas.microsoft.com/office/drawing/2014/main" id="{0C9B9F84-142D-4D00-8B22-8D3396F6464D}"/>
            </a:ext>
          </a:extLst>
        </xdr:cNvPr>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38117</xdr:rowOff>
    </xdr:from>
    <xdr:ext cx="469744" cy="259045"/>
    <xdr:sp macro="" textlink="">
      <xdr:nvSpPr>
        <xdr:cNvPr id="144" name="n_3mainValue【図書館】&#10;一人当たり面積">
          <a:extLst>
            <a:ext uri="{FF2B5EF4-FFF2-40B4-BE49-F238E27FC236}">
              <a16:creationId xmlns:a16="http://schemas.microsoft.com/office/drawing/2014/main" id="{33D97900-91CA-46BD-8AB0-A27AE1DCEE98}"/>
            </a:ext>
          </a:extLst>
        </xdr:cNvPr>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38117</xdr:rowOff>
    </xdr:from>
    <xdr:ext cx="469744" cy="259045"/>
    <xdr:sp macro="" textlink="">
      <xdr:nvSpPr>
        <xdr:cNvPr id="145" name="n_4mainValue【図書館】&#10;一人当たり面積">
          <a:extLst>
            <a:ext uri="{FF2B5EF4-FFF2-40B4-BE49-F238E27FC236}">
              <a16:creationId xmlns:a16="http://schemas.microsoft.com/office/drawing/2014/main" id="{97C84E67-7432-473D-B009-2846B9BAD339}"/>
            </a:ext>
          </a:extLst>
        </xdr:cNvPr>
        <xdr:cNvSpPr txBox="1"/>
      </xdr:nvSpPr>
      <xdr:spPr>
        <a:xfrm>
          <a:off x="6737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E29A881-6286-42ED-959B-1725BAFE392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B0D2200E-3BE2-4E69-ACCC-13DBDDB0BF1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87F5B91-7B99-46E1-9398-C6BD37110AC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C7A71B2-EEE3-4A63-BFCB-77C3B846E6F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5D9CB4BA-2278-467A-A74A-7956CB11B7C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E6E6388-7791-411F-90B8-B96F7E2CD8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1C728E9F-B9B3-4DE4-8A35-A4592408671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9F67283-17A0-4627-93FC-8830221F6A9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EFC64511-0B6B-41ED-8D4B-A6C447D8FC0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A3E1C0D-B655-4D32-9C12-AC5EB1A5E8A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911520F-A1D8-48A6-B8CA-EED4464B626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3B9BDD9B-7A43-46AC-A094-08BB3AE4200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D42EADC3-0B49-423A-9158-35EC6F26B43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409E4AFA-FE69-49F4-BAC6-8C4E95A4122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F0DA5461-7A50-480D-B656-08B81690881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8BD62DE4-EFD0-47CC-B029-4A75D5D1284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ECBFCF0E-8073-48D3-BBAD-634556F983E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C74C30CD-021A-4FBA-8210-3A131DC99C4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3D70C8E1-B0FF-405C-83DC-BABD704CD3D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8A92238A-8B39-4A3A-90D1-5EDDF3E8552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BC144D0C-34D4-4437-BB06-50F98D0D057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140248FE-412A-4E07-85E1-8162EA97222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D0ADDE82-28AA-4405-9A29-D30917DF9F1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43C8E434-2A6F-4568-B09C-014001C98E9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1E738C91-59F3-4FA5-A1D8-4DE6C824666C}"/>
            </a:ext>
          </a:extLst>
        </xdr:cNvPr>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AF29CD23-44EE-487A-A24F-6A5AC4C96AA8}"/>
            </a:ext>
          </a:extLst>
        </xdr:cNvPr>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A4D4E685-6C60-4BD9-911A-EB657C06D9C8}"/>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41697B0F-15CA-4F8E-B396-E195F266271C}"/>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2803EF20-FDDA-43B8-AACF-B260D0FD9641}"/>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1148447B-F2CE-45D9-9BF6-ACF3D37557D3}"/>
            </a:ext>
          </a:extLst>
        </xdr:cNvPr>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9B79B0F6-C3F2-4C1E-A531-86998C35AF9D}"/>
            </a:ext>
          </a:extLst>
        </xdr:cNvPr>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5EC84B5F-0045-4860-9221-7FBBFA24BA7B}"/>
            </a:ext>
          </a:extLst>
        </xdr:cNvPr>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73C0959B-221B-4F5F-832A-D6BC76F8796A}"/>
            </a:ext>
          </a:extLst>
        </xdr:cNvPr>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a:extLst>
            <a:ext uri="{FF2B5EF4-FFF2-40B4-BE49-F238E27FC236}">
              <a16:creationId xmlns:a16="http://schemas.microsoft.com/office/drawing/2014/main" id="{A0CDB4B0-EB57-47C4-B958-A9B35C5C94C2}"/>
            </a:ext>
          </a:extLst>
        </xdr:cNvPr>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a:extLst>
            <a:ext uri="{FF2B5EF4-FFF2-40B4-BE49-F238E27FC236}">
              <a16:creationId xmlns:a16="http://schemas.microsoft.com/office/drawing/2014/main" id="{952FDB14-CFC6-4512-BEEF-2E75496F8E23}"/>
            </a:ext>
          </a:extLst>
        </xdr:cNvPr>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C059A1B-7167-44DB-A5C0-9ADF0DBD248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9110F6A-7087-4174-A95E-32A932F5BBC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A7A1391-A357-4745-863D-E46B9EC6C25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E1C4DDC-EA93-4D24-AC85-9310CB5CAE5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9162EFF-65D6-402B-9C73-540583A6DDA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86" name="楕円 185">
          <a:extLst>
            <a:ext uri="{FF2B5EF4-FFF2-40B4-BE49-F238E27FC236}">
              <a16:creationId xmlns:a16="http://schemas.microsoft.com/office/drawing/2014/main" id="{EF1FD5AC-AD6D-4A1E-9A27-28B532756FB7}"/>
            </a:ext>
          </a:extLst>
        </xdr:cNvPr>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36212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6F7241A0-5C68-4104-9E27-2A04E1C6279C}"/>
            </a:ext>
          </a:extLst>
        </xdr:cNvPr>
        <xdr:cNvSpPr txBox="1"/>
      </xdr:nvSpPr>
      <xdr:spPr>
        <a:xfrm>
          <a:off x="4673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xdr:rowOff>
    </xdr:from>
    <xdr:to>
      <xdr:col>20</xdr:col>
      <xdr:colOff>38100</xdr:colOff>
      <xdr:row>61</xdr:row>
      <xdr:rowOff>117475</xdr:rowOff>
    </xdr:to>
    <xdr:sp macro="" textlink="">
      <xdr:nvSpPr>
        <xdr:cNvPr id="188" name="楕円 187">
          <a:extLst>
            <a:ext uri="{FF2B5EF4-FFF2-40B4-BE49-F238E27FC236}">
              <a16:creationId xmlns:a16="http://schemas.microsoft.com/office/drawing/2014/main" id="{611724B0-725A-408F-81F5-3C7744A47615}"/>
            </a:ext>
          </a:extLst>
        </xdr:cNvPr>
        <xdr:cNvSpPr/>
      </xdr:nvSpPr>
      <xdr:spPr>
        <a:xfrm>
          <a:off x="3746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66675</xdr:rowOff>
    </xdr:from>
    <xdr:to>
      <xdr:col>24</xdr:col>
      <xdr:colOff>63500</xdr:colOff>
      <xdr:row>61</xdr:row>
      <xdr:rowOff>108585</xdr:rowOff>
    </xdr:to>
    <xdr:cxnSp macro="">
      <xdr:nvCxnSpPr>
        <xdr:cNvPr id="189" name="直線コネクタ 188">
          <a:extLst>
            <a:ext uri="{FF2B5EF4-FFF2-40B4-BE49-F238E27FC236}">
              <a16:creationId xmlns:a16="http://schemas.microsoft.com/office/drawing/2014/main" id="{5E1D6CA6-ED74-4DA3-9777-17F4C670FE3C}"/>
            </a:ext>
          </a:extLst>
        </xdr:cNvPr>
        <xdr:cNvCxnSpPr/>
      </xdr:nvCxnSpPr>
      <xdr:spPr>
        <a:xfrm>
          <a:off x="3797300" y="105251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147320</xdr:rowOff>
    </xdr:from>
    <xdr:to>
      <xdr:col>15</xdr:col>
      <xdr:colOff>101600</xdr:colOff>
      <xdr:row>61</xdr:row>
      <xdr:rowOff>77470</xdr:rowOff>
    </xdr:to>
    <xdr:sp macro="" textlink="">
      <xdr:nvSpPr>
        <xdr:cNvPr id="190" name="楕円 189">
          <a:extLst>
            <a:ext uri="{FF2B5EF4-FFF2-40B4-BE49-F238E27FC236}">
              <a16:creationId xmlns:a16="http://schemas.microsoft.com/office/drawing/2014/main" id="{E16BA74E-07F6-4648-B6F5-A72DD863C2D6}"/>
            </a:ext>
          </a:extLst>
        </xdr:cNvPr>
        <xdr:cNvSpPr/>
      </xdr:nvSpPr>
      <xdr:spPr>
        <a:xfrm>
          <a:off x="2857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26670</xdr:rowOff>
    </xdr:from>
    <xdr:to>
      <xdr:col>19</xdr:col>
      <xdr:colOff>177800</xdr:colOff>
      <xdr:row>61</xdr:row>
      <xdr:rowOff>66675</xdr:rowOff>
    </xdr:to>
    <xdr:cxnSp macro="">
      <xdr:nvCxnSpPr>
        <xdr:cNvPr id="191" name="直線コネクタ 190">
          <a:extLst>
            <a:ext uri="{FF2B5EF4-FFF2-40B4-BE49-F238E27FC236}">
              <a16:creationId xmlns:a16="http://schemas.microsoft.com/office/drawing/2014/main" id="{0787EDAE-A939-4BCB-805D-F0E9EA9C3EB1}"/>
            </a:ext>
          </a:extLst>
        </xdr:cNvPr>
        <xdr:cNvCxnSpPr/>
      </xdr:nvCxnSpPr>
      <xdr:spPr>
        <a:xfrm>
          <a:off x="2908300" y="104851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151130</xdr:rowOff>
    </xdr:from>
    <xdr:to>
      <xdr:col>10</xdr:col>
      <xdr:colOff>165100</xdr:colOff>
      <xdr:row>61</xdr:row>
      <xdr:rowOff>81280</xdr:rowOff>
    </xdr:to>
    <xdr:sp macro="" textlink="">
      <xdr:nvSpPr>
        <xdr:cNvPr id="192" name="楕円 191">
          <a:extLst>
            <a:ext uri="{FF2B5EF4-FFF2-40B4-BE49-F238E27FC236}">
              <a16:creationId xmlns:a16="http://schemas.microsoft.com/office/drawing/2014/main" id="{5F55B2F3-3554-428E-A173-058D33A2A63E}"/>
            </a:ext>
          </a:extLst>
        </xdr:cNvPr>
        <xdr:cNvSpPr/>
      </xdr:nvSpPr>
      <xdr:spPr>
        <a:xfrm>
          <a:off x="1968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26670</xdr:rowOff>
    </xdr:from>
    <xdr:to>
      <xdr:col>15</xdr:col>
      <xdr:colOff>50800</xdr:colOff>
      <xdr:row>61</xdr:row>
      <xdr:rowOff>30480</xdr:rowOff>
    </xdr:to>
    <xdr:cxnSp macro="">
      <xdr:nvCxnSpPr>
        <xdr:cNvPr id="193" name="直線コネクタ 192">
          <a:extLst>
            <a:ext uri="{FF2B5EF4-FFF2-40B4-BE49-F238E27FC236}">
              <a16:creationId xmlns:a16="http://schemas.microsoft.com/office/drawing/2014/main" id="{3D36BD5A-2BD7-4AF8-94C8-69DE1BC2A65C}"/>
            </a:ext>
          </a:extLst>
        </xdr:cNvPr>
        <xdr:cNvCxnSpPr/>
      </xdr:nvCxnSpPr>
      <xdr:spPr>
        <a:xfrm flipV="1">
          <a:off x="2019300" y="1048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109220</xdr:rowOff>
    </xdr:from>
    <xdr:to>
      <xdr:col>6</xdr:col>
      <xdr:colOff>38100</xdr:colOff>
      <xdr:row>61</xdr:row>
      <xdr:rowOff>39370</xdr:rowOff>
    </xdr:to>
    <xdr:sp macro="" textlink="">
      <xdr:nvSpPr>
        <xdr:cNvPr id="194" name="楕円 193">
          <a:extLst>
            <a:ext uri="{FF2B5EF4-FFF2-40B4-BE49-F238E27FC236}">
              <a16:creationId xmlns:a16="http://schemas.microsoft.com/office/drawing/2014/main" id="{C980BD8A-0321-49C8-998C-F8E6AF4515B0}"/>
            </a:ext>
          </a:extLst>
        </xdr:cNvPr>
        <xdr:cNvSpPr/>
      </xdr:nvSpPr>
      <xdr:spPr>
        <a:xfrm>
          <a:off x="107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160020</xdr:rowOff>
    </xdr:from>
    <xdr:to>
      <xdr:col>10</xdr:col>
      <xdr:colOff>114300</xdr:colOff>
      <xdr:row>61</xdr:row>
      <xdr:rowOff>30480</xdr:rowOff>
    </xdr:to>
    <xdr:cxnSp macro="">
      <xdr:nvCxnSpPr>
        <xdr:cNvPr id="195" name="直線コネクタ 194">
          <a:extLst>
            <a:ext uri="{FF2B5EF4-FFF2-40B4-BE49-F238E27FC236}">
              <a16:creationId xmlns:a16="http://schemas.microsoft.com/office/drawing/2014/main" id="{28B2D63E-A50C-4085-97CD-4160B8B10933}"/>
            </a:ext>
          </a:extLst>
        </xdr:cNvPr>
        <xdr:cNvCxnSpPr/>
      </xdr:nvCxnSpPr>
      <xdr:spPr>
        <a:xfrm>
          <a:off x="1130300" y="10447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a:extLst>
            <a:ext uri="{FF2B5EF4-FFF2-40B4-BE49-F238E27FC236}">
              <a16:creationId xmlns:a16="http://schemas.microsoft.com/office/drawing/2014/main" id="{BED06874-C4D5-4199-BDCE-D397CFEE900A}"/>
            </a:ext>
          </a:extLst>
        </xdr:cNvPr>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a:extLst>
            <a:ext uri="{FF2B5EF4-FFF2-40B4-BE49-F238E27FC236}">
              <a16:creationId xmlns:a16="http://schemas.microsoft.com/office/drawing/2014/main" id="{809CE984-451D-4D3A-88CF-AE95F935FFF9}"/>
            </a:ext>
          </a:extLst>
        </xdr:cNvPr>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a:extLst>
            <a:ext uri="{FF2B5EF4-FFF2-40B4-BE49-F238E27FC236}">
              <a16:creationId xmlns:a16="http://schemas.microsoft.com/office/drawing/2014/main" id="{F7DF7BFB-8614-4428-AC0E-016806C474C5}"/>
            </a:ext>
          </a:extLst>
        </xdr:cNvPr>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a:extLst>
            <a:ext uri="{FF2B5EF4-FFF2-40B4-BE49-F238E27FC236}">
              <a16:creationId xmlns:a16="http://schemas.microsoft.com/office/drawing/2014/main" id="{B4CCA4B2-0B1C-426D-9D75-7AA37DB0BFA6}"/>
            </a:ext>
          </a:extLst>
        </xdr:cNvPr>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108602</xdr:rowOff>
    </xdr:from>
    <xdr:ext cx="405111" cy="259045"/>
    <xdr:sp macro="" textlink="">
      <xdr:nvSpPr>
        <xdr:cNvPr id="200" name="n_1mainValue【体育館・プール】&#10;有形固定資産減価償却率">
          <a:extLst>
            <a:ext uri="{FF2B5EF4-FFF2-40B4-BE49-F238E27FC236}">
              <a16:creationId xmlns:a16="http://schemas.microsoft.com/office/drawing/2014/main" id="{75E5EABD-ED8B-4F9A-A53F-779D3658BAF0}"/>
            </a:ext>
          </a:extLst>
        </xdr:cNvPr>
        <xdr:cNvSpPr txBox="1"/>
      </xdr:nvSpPr>
      <xdr:spPr>
        <a:xfrm>
          <a:off x="35820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68597</xdr:rowOff>
    </xdr:from>
    <xdr:ext cx="405111" cy="259045"/>
    <xdr:sp macro="" textlink="">
      <xdr:nvSpPr>
        <xdr:cNvPr id="201" name="n_2mainValue【体育館・プール】&#10;有形固定資産減価償却率">
          <a:extLst>
            <a:ext uri="{FF2B5EF4-FFF2-40B4-BE49-F238E27FC236}">
              <a16:creationId xmlns:a16="http://schemas.microsoft.com/office/drawing/2014/main" id="{A850F8AB-471B-42B3-85B9-887030E70B3E}"/>
            </a:ext>
          </a:extLst>
        </xdr:cNvPr>
        <xdr:cNvSpPr txBox="1"/>
      </xdr:nvSpPr>
      <xdr:spPr>
        <a:xfrm>
          <a:off x="2705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72407</xdr:rowOff>
    </xdr:from>
    <xdr:ext cx="405111" cy="259045"/>
    <xdr:sp macro="" textlink="">
      <xdr:nvSpPr>
        <xdr:cNvPr id="202" name="n_3mainValue【体育館・プール】&#10;有形固定資産減価償却率">
          <a:extLst>
            <a:ext uri="{FF2B5EF4-FFF2-40B4-BE49-F238E27FC236}">
              <a16:creationId xmlns:a16="http://schemas.microsoft.com/office/drawing/2014/main" id="{7DA18D0C-8129-41C4-823C-E20A7767E038}"/>
            </a:ext>
          </a:extLst>
        </xdr:cNvPr>
        <xdr:cNvSpPr txBox="1"/>
      </xdr:nvSpPr>
      <xdr:spPr>
        <a:xfrm>
          <a:off x="1816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3" name="n_4mainValue【体育館・プール】&#10;有形固定資産減価償却率">
          <a:extLst>
            <a:ext uri="{FF2B5EF4-FFF2-40B4-BE49-F238E27FC236}">
              <a16:creationId xmlns:a16="http://schemas.microsoft.com/office/drawing/2014/main" id="{7190BEBF-7E55-41C0-9889-EAD08573A31B}"/>
            </a:ext>
          </a:extLst>
        </xdr:cNvPr>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77E688D0-6091-45C7-B197-E8261221767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CFBCE65D-CE35-4FEA-B67E-9C8AC0EA4B5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C6ABB78A-B47E-4300-8236-2E7B7363A8E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2687598F-254E-43AB-A24E-79A77C4930C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3CC44635-1AA6-4892-9974-360261FE80D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FEA5815A-0DC2-49DD-B730-363AFCAD566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7C730D7E-DDBD-4D88-B6F7-7B474A63605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F909EB03-F0B3-4B37-98BE-4C16A19C699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407A6400-C94B-4B00-80CB-3F74BEBDD47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8B3D252-7BF9-42FA-8599-EDB8FF40EEB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185F06D3-6668-476A-B4B2-CB00296C1A4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33DF1FE8-2E25-431F-A6D6-4CA087C52F61}"/>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62A42E24-1496-43DF-8F9D-67A70D2A3AB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AE62E579-13A6-4BEB-B905-5688E9FBC1EC}"/>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209F4169-2D4C-4E10-985E-61503A5CEDE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9E7327BB-78E1-4CA0-A845-E3253E3AB791}"/>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58F2516F-54A5-482E-BE65-A77CC0ACBE7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4DA3F20B-2910-406E-95E9-10491A3F269E}"/>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C17F1F91-D7DF-4D76-B884-619EB3D1110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AEC750FB-BAAC-4B22-A3C3-C9E850F9B7A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66E5493A-FE46-4421-B126-8A579AB27CF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1E3DD5A1-0228-4BBD-91AD-D09C88DF2AAD}"/>
            </a:ext>
          </a:extLst>
        </xdr:cNvPr>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39EEABA-EC13-4991-A476-8C3F27B33954}"/>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D2CB64B7-2097-4E08-9608-F72712F1D908}"/>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E4268846-A7C9-4756-A6F0-3E38C75D292E}"/>
            </a:ext>
          </a:extLst>
        </xdr:cNvPr>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8B034278-60FA-4650-9969-DB8589DC470D}"/>
            </a:ext>
          </a:extLst>
        </xdr:cNvPr>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a:extLst>
            <a:ext uri="{FF2B5EF4-FFF2-40B4-BE49-F238E27FC236}">
              <a16:creationId xmlns:a16="http://schemas.microsoft.com/office/drawing/2014/main" id="{1F5D43B1-BD03-4F42-AAB5-0C0E0B5D092F}"/>
            </a:ext>
          </a:extLst>
        </xdr:cNvPr>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FEB2CD8C-AD41-4783-9850-007CADEC047C}"/>
            </a:ext>
          </a:extLst>
        </xdr:cNvPr>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9209D34B-F159-4F89-9308-FC2E670543F6}"/>
            </a:ext>
          </a:extLst>
        </xdr:cNvPr>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CE4228D5-EB2B-4CFD-9ACC-B7532F77B90B}"/>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a:extLst>
            <a:ext uri="{FF2B5EF4-FFF2-40B4-BE49-F238E27FC236}">
              <a16:creationId xmlns:a16="http://schemas.microsoft.com/office/drawing/2014/main" id="{E615F5AF-4A4D-48BF-93F9-6EFC7CB28CAF}"/>
            </a:ext>
          </a:extLst>
        </xdr:cNvPr>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a:extLst>
            <a:ext uri="{FF2B5EF4-FFF2-40B4-BE49-F238E27FC236}">
              <a16:creationId xmlns:a16="http://schemas.microsoft.com/office/drawing/2014/main" id="{8300AC0E-EC06-4B8D-9DDE-3C46C5D499C4}"/>
            </a:ext>
          </a:extLst>
        </xdr:cNvPr>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4996232D-9490-4CA7-88D7-E37B4ED2EB6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0E30972-BBC8-4731-B5C5-E707681FAED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D740C82-C5C3-4800-A9A4-34A63502A91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3D7EAE3-5475-4BC1-ADDB-90BA328923F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4839F95-4286-404C-8CD1-748DE14C7AA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132080</xdr:rowOff>
    </xdr:from>
    <xdr:to>
      <xdr:col>55</xdr:col>
      <xdr:colOff>50800</xdr:colOff>
      <xdr:row>63</xdr:row>
      <xdr:rowOff>62230</xdr:rowOff>
    </xdr:to>
    <xdr:sp macro="" textlink="">
      <xdr:nvSpPr>
        <xdr:cNvPr id="241" name="楕円 240">
          <a:extLst>
            <a:ext uri="{FF2B5EF4-FFF2-40B4-BE49-F238E27FC236}">
              <a16:creationId xmlns:a16="http://schemas.microsoft.com/office/drawing/2014/main" id="{F3DC2321-AB2F-4C4F-AD11-4EF4BB4DBF1E}"/>
            </a:ext>
          </a:extLst>
        </xdr:cNvPr>
        <xdr:cNvSpPr/>
      </xdr:nvSpPr>
      <xdr:spPr>
        <a:xfrm>
          <a:off x="10426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110507</xdr:rowOff>
    </xdr:from>
    <xdr:ext cx="469744" cy="259045"/>
    <xdr:sp macro="" textlink="">
      <xdr:nvSpPr>
        <xdr:cNvPr id="242" name="【体育館・プール】&#10;一人当たり面積該当値テキスト">
          <a:extLst>
            <a:ext uri="{FF2B5EF4-FFF2-40B4-BE49-F238E27FC236}">
              <a16:creationId xmlns:a16="http://schemas.microsoft.com/office/drawing/2014/main" id="{DAC9EEE7-8DA8-46E8-AFE9-54C88F064326}"/>
            </a:ext>
          </a:extLst>
        </xdr:cNvPr>
        <xdr:cNvSpPr txBox="1"/>
      </xdr:nvSpPr>
      <xdr:spPr>
        <a:xfrm>
          <a:off x="10515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132080</xdr:rowOff>
    </xdr:from>
    <xdr:to>
      <xdr:col>50</xdr:col>
      <xdr:colOff>165100</xdr:colOff>
      <xdr:row>63</xdr:row>
      <xdr:rowOff>62230</xdr:rowOff>
    </xdr:to>
    <xdr:sp macro="" textlink="">
      <xdr:nvSpPr>
        <xdr:cNvPr id="243" name="楕円 242">
          <a:extLst>
            <a:ext uri="{FF2B5EF4-FFF2-40B4-BE49-F238E27FC236}">
              <a16:creationId xmlns:a16="http://schemas.microsoft.com/office/drawing/2014/main" id="{5E48F653-3248-4257-8CAD-B6A82869D2B3}"/>
            </a:ext>
          </a:extLst>
        </xdr:cNvPr>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xdr:rowOff>
    </xdr:from>
    <xdr:to>
      <xdr:col>55</xdr:col>
      <xdr:colOff>0</xdr:colOff>
      <xdr:row>63</xdr:row>
      <xdr:rowOff>11430</xdr:rowOff>
    </xdr:to>
    <xdr:cxnSp macro="">
      <xdr:nvCxnSpPr>
        <xdr:cNvPr id="244" name="直線コネクタ 243">
          <a:extLst>
            <a:ext uri="{FF2B5EF4-FFF2-40B4-BE49-F238E27FC236}">
              <a16:creationId xmlns:a16="http://schemas.microsoft.com/office/drawing/2014/main" id="{74982A52-CF05-4AAE-BACB-915B8593FDDE}"/>
            </a:ext>
          </a:extLst>
        </xdr:cNvPr>
        <xdr:cNvCxnSpPr/>
      </xdr:nvCxnSpPr>
      <xdr:spPr>
        <a:xfrm>
          <a:off x="9639300" y="1081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132080</xdr:rowOff>
    </xdr:from>
    <xdr:to>
      <xdr:col>46</xdr:col>
      <xdr:colOff>38100</xdr:colOff>
      <xdr:row>63</xdr:row>
      <xdr:rowOff>62230</xdr:rowOff>
    </xdr:to>
    <xdr:sp macro="" textlink="">
      <xdr:nvSpPr>
        <xdr:cNvPr id="245" name="楕円 244">
          <a:extLst>
            <a:ext uri="{FF2B5EF4-FFF2-40B4-BE49-F238E27FC236}">
              <a16:creationId xmlns:a16="http://schemas.microsoft.com/office/drawing/2014/main" id="{D41BC6F6-2951-4A5E-890B-045DE6D03C16}"/>
            </a:ext>
          </a:extLst>
        </xdr:cNvPr>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11430</xdr:rowOff>
    </xdr:to>
    <xdr:cxnSp macro="">
      <xdr:nvCxnSpPr>
        <xdr:cNvPr id="246" name="直線コネクタ 245">
          <a:extLst>
            <a:ext uri="{FF2B5EF4-FFF2-40B4-BE49-F238E27FC236}">
              <a16:creationId xmlns:a16="http://schemas.microsoft.com/office/drawing/2014/main" id="{88BBE663-07FA-4B95-B2AC-6213DA155D22}"/>
            </a:ext>
          </a:extLst>
        </xdr:cNvPr>
        <xdr:cNvCxnSpPr/>
      </xdr:nvCxnSpPr>
      <xdr:spPr>
        <a:xfrm>
          <a:off x="8750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47" name="楕円 246">
          <a:extLst>
            <a:ext uri="{FF2B5EF4-FFF2-40B4-BE49-F238E27FC236}">
              <a16:creationId xmlns:a16="http://schemas.microsoft.com/office/drawing/2014/main" id="{AF4F3BBD-B0B3-4992-883D-206834F64C9D}"/>
            </a:ext>
          </a:extLst>
        </xdr:cNvPr>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xdr:rowOff>
    </xdr:from>
    <xdr:to>
      <xdr:col>45</xdr:col>
      <xdr:colOff>177800</xdr:colOff>
      <xdr:row>63</xdr:row>
      <xdr:rowOff>11430</xdr:rowOff>
    </xdr:to>
    <xdr:cxnSp macro="">
      <xdr:nvCxnSpPr>
        <xdr:cNvPr id="248" name="直線コネクタ 247">
          <a:extLst>
            <a:ext uri="{FF2B5EF4-FFF2-40B4-BE49-F238E27FC236}">
              <a16:creationId xmlns:a16="http://schemas.microsoft.com/office/drawing/2014/main" id="{272D99F8-E172-47C2-A261-47C4E83EF5C1}"/>
            </a:ext>
          </a:extLst>
        </xdr:cNvPr>
        <xdr:cNvCxnSpPr/>
      </xdr:nvCxnSpPr>
      <xdr:spPr>
        <a:xfrm>
          <a:off x="7861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49" name="楕円 248">
          <a:extLst>
            <a:ext uri="{FF2B5EF4-FFF2-40B4-BE49-F238E27FC236}">
              <a16:creationId xmlns:a16="http://schemas.microsoft.com/office/drawing/2014/main" id="{6CF9EF49-6E18-466C-A6B9-83238F8A6708}"/>
            </a:ext>
          </a:extLst>
        </xdr:cNvPr>
        <xdr:cNvSpPr/>
      </xdr:nvSpPr>
      <xdr:spPr>
        <a:xfrm>
          <a:off x="692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11430</xdr:rowOff>
    </xdr:to>
    <xdr:cxnSp macro="">
      <xdr:nvCxnSpPr>
        <xdr:cNvPr id="250" name="直線コネクタ 249">
          <a:extLst>
            <a:ext uri="{FF2B5EF4-FFF2-40B4-BE49-F238E27FC236}">
              <a16:creationId xmlns:a16="http://schemas.microsoft.com/office/drawing/2014/main" id="{78970DD8-9D03-4FBB-B445-80A13E72F845}"/>
            </a:ext>
          </a:extLst>
        </xdr:cNvPr>
        <xdr:cNvCxnSpPr/>
      </xdr:nvCxnSpPr>
      <xdr:spPr>
        <a:xfrm>
          <a:off x="6972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a:extLst>
            <a:ext uri="{FF2B5EF4-FFF2-40B4-BE49-F238E27FC236}">
              <a16:creationId xmlns:a16="http://schemas.microsoft.com/office/drawing/2014/main" id="{5EAE4C91-FDBC-46A6-9C3D-480F7FBFF7E8}"/>
            </a:ext>
          </a:extLst>
        </xdr:cNvPr>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3DF75A10-2538-4933-BF71-39119D0B0408}"/>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a:extLst>
            <a:ext uri="{FF2B5EF4-FFF2-40B4-BE49-F238E27FC236}">
              <a16:creationId xmlns:a16="http://schemas.microsoft.com/office/drawing/2014/main" id="{F06D8110-0F8C-4B79-9F2B-0D19C234BB56}"/>
            </a:ext>
          </a:extLst>
        </xdr:cNvPr>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a:extLst>
            <a:ext uri="{FF2B5EF4-FFF2-40B4-BE49-F238E27FC236}">
              <a16:creationId xmlns:a16="http://schemas.microsoft.com/office/drawing/2014/main" id="{232FF72E-587D-4E88-907C-476CDE601263}"/>
            </a:ext>
          </a:extLst>
        </xdr:cNvPr>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53357</xdr:rowOff>
    </xdr:from>
    <xdr:ext cx="469744" cy="259045"/>
    <xdr:sp macro="" textlink="">
      <xdr:nvSpPr>
        <xdr:cNvPr id="255" name="n_1mainValue【体育館・プール】&#10;一人当たり面積">
          <a:extLst>
            <a:ext uri="{FF2B5EF4-FFF2-40B4-BE49-F238E27FC236}">
              <a16:creationId xmlns:a16="http://schemas.microsoft.com/office/drawing/2014/main" id="{4A70A8B1-BB8B-44E9-A45A-1C86FB7C5B0B}"/>
            </a:ext>
          </a:extLst>
        </xdr:cNvPr>
        <xdr:cNvSpPr txBox="1"/>
      </xdr:nvSpPr>
      <xdr:spPr>
        <a:xfrm>
          <a:off x="9391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53357</xdr:rowOff>
    </xdr:from>
    <xdr:ext cx="469744" cy="259045"/>
    <xdr:sp macro="" textlink="">
      <xdr:nvSpPr>
        <xdr:cNvPr id="256" name="n_2mainValue【体育館・プール】&#10;一人当たり面積">
          <a:extLst>
            <a:ext uri="{FF2B5EF4-FFF2-40B4-BE49-F238E27FC236}">
              <a16:creationId xmlns:a16="http://schemas.microsoft.com/office/drawing/2014/main" id="{6F6A294C-0D9D-4061-9B66-5EA620E6A92B}"/>
            </a:ext>
          </a:extLst>
        </xdr:cNvPr>
        <xdr:cNvSpPr txBox="1"/>
      </xdr:nvSpPr>
      <xdr:spPr>
        <a:xfrm>
          <a:off x="8515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57" name="n_3mainValue【体育館・プール】&#10;一人当たり面積">
          <a:extLst>
            <a:ext uri="{FF2B5EF4-FFF2-40B4-BE49-F238E27FC236}">
              <a16:creationId xmlns:a16="http://schemas.microsoft.com/office/drawing/2014/main" id="{CA0A417E-E708-4F26-829C-CD1136F42FAF}"/>
            </a:ext>
          </a:extLst>
        </xdr:cNvPr>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8" name="n_4mainValue【体育館・プール】&#10;一人当たり面積">
          <a:extLst>
            <a:ext uri="{FF2B5EF4-FFF2-40B4-BE49-F238E27FC236}">
              <a16:creationId xmlns:a16="http://schemas.microsoft.com/office/drawing/2014/main" id="{222B7FC5-AC3C-4A75-80CD-AE0F783299C2}"/>
            </a:ext>
          </a:extLst>
        </xdr:cNvPr>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C96D15EC-2075-41B3-BA4F-4A27ED881B1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30E6271C-77D9-4BAD-AD61-1498680C831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74706913-6D75-4FA6-9B2C-27E85992C15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6C6B696F-1118-450F-A4D7-D9C65EE663C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D56CB4CD-6F02-4B7F-8DAF-37FCE40389E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7DCF1D26-E895-4335-B8D4-5A9C3C6BCB6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B960E040-37E3-4DA8-BBAC-C8F3B9EF468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950CA5CA-AC26-4A09-A456-53A2EDC99E7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E43625B0-2E19-4175-B58C-E098985F625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849F6762-D4AA-41AD-A016-395E824A547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D05F6D6D-F8F1-4F72-B559-307D741505D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E508AAFB-AA02-4E5E-9FDC-DA41B45DB53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120F30AB-3F6F-42C3-9757-36E756818367}"/>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3AEF4682-4826-4034-ADE6-9CD2DDC3884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B8B8128D-8F62-46EE-8553-EED029869F0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448760B-A0CA-4CFD-B89E-1937BCB24CC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D2602E13-4311-44AA-BCBD-E596852BA11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BCB9411D-B46A-4ADA-9D8E-3A2FF847F0FE}"/>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6956DF71-29C1-4CE3-9A8B-F89ACC37320B}"/>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FF0F6D59-3CC4-4800-84A3-A4F51A3AA53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AB36E2B9-6EA2-49AE-9FB6-CC8811528EF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78E3E75E-B39E-47CB-BD07-BE834654FC1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8F0F0E26-39DF-4E59-80C2-57C10C70C1DD}"/>
            </a:ext>
          </a:extLst>
        </xdr:cNvPr>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56DA88-F61E-4EBB-B6D3-F1CD792F52FC}"/>
            </a:ext>
          </a:extLst>
        </xdr:cNvPr>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8F7489D0-3B7F-41BE-A42B-2EF055A2A8AF}"/>
            </a:ext>
          </a:extLst>
        </xdr:cNvPr>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39671E84-11BA-401B-A70A-D6730A95CCFB}"/>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FA97970D-C688-4E3C-BADB-B5602CFB0C94}"/>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4C4E1DDC-9BF6-4598-A43D-2151675F1C8A}"/>
            </a:ext>
          </a:extLst>
        </xdr:cNvPr>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87D165DF-5E7E-4B9C-ACF9-39AFCBFD6657}"/>
            </a:ext>
          </a:extLst>
        </xdr:cNvPr>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8CDF6E41-CE66-4C1A-B4E3-1553A6C9EEF5}"/>
            </a:ext>
          </a:extLst>
        </xdr:cNvPr>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D57615F8-2654-4678-AE0C-42C4DB50C49A}"/>
            </a:ext>
          </a:extLst>
        </xdr:cNvPr>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a:extLst>
            <a:ext uri="{FF2B5EF4-FFF2-40B4-BE49-F238E27FC236}">
              <a16:creationId xmlns:a16="http://schemas.microsoft.com/office/drawing/2014/main" id="{230A5A4A-AB56-4768-A6CD-DB1EC4DD6851}"/>
            </a:ext>
          </a:extLst>
        </xdr:cNvPr>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a:extLst>
            <a:ext uri="{FF2B5EF4-FFF2-40B4-BE49-F238E27FC236}">
              <a16:creationId xmlns:a16="http://schemas.microsoft.com/office/drawing/2014/main" id="{9FDA6E7D-1279-4F1E-B9CE-A91ACA73D2AB}"/>
            </a:ext>
          </a:extLst>
        </xdr:cNvPr>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AB49A5A6-14F5-47A5-BB04-7853B9C6AD5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C695CC5E-5EAD-4590-B695-486B1D2B59C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1C700D61-F238-4323-B4F9-387ED73503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FFAD6497-96D1-4CC5-A11A-7D1FB8F7358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522E5C1-463D-4C0F-BA62-A9A9CB6EA29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163322</xdr:rowOff>
    </xdr:from>
    <xdr:to>
      <xdr:col>24</xdr:col>
      <xdr:colOff>114300</xdr:colOff>
      <xdr:row>80</xdr:row>
      <xdr:rowOff>93472</xdr:rowOff>
    </xdr:to>
    <xdr:sp macro="" textlink="">
      <xdr:nvSpPr>
        <xdr:cNvPr id="297" name="楕円 296">
          <a:extLst>
            <a:ext uri="{FF2B5EF4-FFF2-40B4-BE49-F238E27FC236}">
              <a16:creationId xmlns:a16="http://schemas.microsoft.com/office/drawing/2014/main" id="{3221513B-1C27-4999-A637-81ECD846440E}"/>
            </a:ext>
          </a:extLst>
        </xdr:cNvPr>
        <xdr:cNvSpPr/>
      </xdr:nvSpPr>
      <xdr:spPr>
        <a:xfrm>
          <a:off x="45847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14749</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B52135A3-FE34-4EDC-BA9B-3B3FAB2BA8CE}"/>
            </a:ext>
          </a:extLst>
        </xdr:cNvPr>
        <xdr:cNvSpPr txBox="1"/>
      </xdr:nvSpPr>
      <xdr:spPr>
        <a:xfrm>
          <a:off x="4673600" y="1355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122174</xdr:rowOff>
    </xdr:from>
    <xdr:to>
      <xdr:col>20</xdr:col>
      <xdr:colOff>38100</xdr:colOff>
      <xdr:row>80</xdr:row>
      <xdr:rowOff>52324</xdr:rowOff>
    </xdr:to>
    <xdr:sp macro="" textlink="">
      <xdr:nvSpPr>
        <xdr:cNvPr id="299" name="楕円 298">
          <a:extLst>
            <a:ext uri="{FF2B5EF4-FFF2-40B4-BE49-F238E27FC236}">
              <a16:creationId xmlns:a16="http://schemas.microsoft.com/office/drawing/2014/main" id="{65A29C86-95F2-4056-BAA4-12CA62C5D4C1}"/>
            </a:ext>
          </a:extLst>
        </xdr:cNvPr>
        <xdr:cNvSpPr/>
      </xdr:nvSpPr>
      <xdr:spPr>
        <a:xfrm>
          <a:off x="37465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xdr:rowOff>
    </xdr:from>
    <xdr:to>
      <xdr:col>24</xdr:col>
      <xdr:colOff>63500</xdr:colOff>
      <xdr:row>80</xdr:row>
      <xdr:rowOff>42672</xdr:rowOff>
    </xdr:to>
    <xdr:cxnSp macro="">
      <xdr:nvCxnSpPr>
        <xdr:cNvPr id="300" name="直線コネクタ 299">
          <a:extLst>
            <a:ext uri="{FF2B5EF4-FFF2-40B4-BE49-F238E27FC236}">
              <a16:creationId xmlns:a16="http://schemas.microsoft.com/office/drawing/2014/main" id="{2EB60C21-DA34-4137-9077-EFBE285F679E}"/>
            </a:ext>
          </a:extLst>
        </xdr:cNvPr>
        <xdr:cNvCxnSpPr/>
      </xdr:nvCxnSpPr>
      <xdr:spPr>
        <a:xfrm>
          <a:off x="3797300" y="137175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92456</xdr:rowOff>
    </xdr:from>
    <xdr:to>
      <xdr:col>15</xdr:col>
      <xdr:colOff>101600</xdr:colOff>
      <xdr:row>80</xdr:row>
      <xdr:rowOff>22606</xdr:rowOff>
    </xdr:to>
    <xdr:sp macro="" textlink="">
      <xdr:nvSpPr>
        <xdr:cNvPr id="301" name="楕円 300">
          <a:extLst>
            <a:ext uri="{FF2B5EF4-FFF2-40B4-BE49-F238E27FC236}">
              <a16:creationId xmlns:a16="http://schemas.microsoft.com/office/drawing/2014/main" id="{B9062FE6-008A-4341-BA91-C90A2001C1F4}"/>
            </a:ext>
          </a:extLst>
        </xdr:cNvPr>
        <xdr:cNvSpPr/>
      </xdr:nvSpPr>
      <xdr:spPr>
        <a:xfrm>
          <a:off x="28575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143256</xdr:rowOff>
    </xdr:from>
    <xdr:to>
      <xdr:col>19</xdr:col>
      <xdr:colOff>177800</xdr:colOff>
      <xdr:row>80</xdr:row>
      <xdr:rowOff>1524</xdr:rowOff>
    </xdr:to>
    <xdr:cxnSp macro="">
      <xdr:nvCxnSpPr>
        <xdr:cNvPr id="302" name="直線コネクタ 301">
          <a:extLst>
            <a:ext uri="{FF2B5EF4-FFF2-40B4-BE49-F238E27FC236}">
              <a16:creationId xmlns:a16="http://schemas.microsoft.com/office/drawing/2014/main" id="{ED982017-7388-40F1-A4BC-0782489F6DD6}"/>
            </a:ext>
          </a:extLst>
        </xdr:cNvPr>
        <xdr:cNvCxnSpPr/>
      </xdr:nvCxnSpPr>
      <xdr:spPr>
        <a:xfrm>
          <a:off x="2908300" y="1368780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51308</xdr:rowOff>
    </xdr:from>
    <xdr:to>
      <xdr:col>10</xdr:col>
      <xdr:colOff>165100</xdr:colOff>
      <xdr:row>79</xdr:row>
      <xdr:rowOff>152908</xdr:rowOff>
    </xdr:to>
    <xdr:sp macro="" textlink="">
      <xdr:nvSpPr>
        <xdr:cNvPr id="303" name="楕円 302">
          <a:extLst>
            <a:ext uri="{FF2B5EF4-FFF2-40B4-BE49-F238E27FC236}">
              <a16:creationId xmlns:a16="http://schemas.microsoft.com/office/drawing/2014/main" id="{42F28F0A-6AD3-412B-B713-C44730108006}"/>
            </a:ext>
          </a:extLst>
        </xdr:cNvPr>
        <xdr:cNvSpPr/>
      </xdr:nvSpPr>
      <xdr:spPr>
        <a:xfrm>
          <a:off x="1968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102108</xdr:rowOff>
    </xdr:from>
    <xdr:to>
      <xdr:col>15</xdr:col>
      <xdr:colOff>50800</xdr:colOff>
      <xdr:row>79</xdr:row>
      <xdr:rowOff>143256</xdr:rowOff>
    </xdr:to>
    <xdr:cxnSp macro="">
      <xdr:nvCxnSpPr>
        <xdr:cNvPr id="304" name="直線コネクタ 303">
          <a:extLst>
            <a:ext uri="{FF2B5EF4-FFF2-40B4-BE49-F238E27FC236}">
              <a16:creationId xmlns:a16="http://schemas.microsoft.com/office/drawing/2014/main" id="{65FE0FC7-DA44-4C50-8378-6570437AC7A0}"/>
            </a:ext>
          </a:extLst>
        </xdr:cNvPr>
        <xdr:cNvCxnSpPr/>
      </xdr:nvCxnSpPr>
      <xdr:spPr>
        <a:xfrm>
          <a:off x="2019300" y="1364665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97028</xdr:rowOff>
    </xdr:from>
    <xdr:to>
      <xdr:col>6</xdr:col>
      <xdr:colOff>38100</xdr:colOff>
      <xdr:row>80</xdr:row>
      <xdr:rowOff>27178</xdr:rowOff>
    </xdr:to>
    <xdr:sp macro="" textlink="">
      <xdr:nvSpPr>
        <xdr:cNvPr id="305" name="楕円 304">
          <a:extLst>
            <a:ext uri="{FF2B5EF4-FFF2-40B4-BE49-F238E27FC236}">
              <a16:creationId xmlns:a16="http://schemas.microsoft.com/office/drawing/2014/main" id="{BB8547FC-1F49-4C26-8BB3-A5C8E5A10AE3}"/>
            </a:ext>
          </a:extLst>
        </xdr:cNvPr>
        <xdr:cNvSpPr/>
      </xdr:nvSpPr>
      <xdr:spPr>
        <a:xfrm>
          <a:off x="1079500" y="136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102108</xdr:rowOff>
    </xdr:from>
    <xdr:to>
      <xdr:col>10</xdr:col>
      <xdr:colOff>114300</xdr:colOff>
      <xdr:row>79</xdr:row>
      <xdr:rowOff>147828</xdr:rowOff>
    </xdr:to>
    <xdr:cxnSp macro="">
      <xdr:nvCxnSpPr>
        <xdr:cNvPr id="306" name="直線コネクタ 305">
          <a:extLst>
            <a:ext uri="{FF2B5EF4-FFF2-40B4-BE49-F238E27FC236}">
              <a16:creationId xmlns:a16="http://schemas.microsoft.com/office/drawing/2014/main" id="{FCAE4BDE-621C-4B63-A504-377647BB44C2}"/>
            </a:ext>
          </a:extLst>
        </xdr:cNvPr>
        <xdr:cNvCxnSpPr/>
      </xdr:nvCxnSpPr>
      <xdr:spPr>
        <a:xfrm flipV="1">
          <a:off x="1130300" y="136466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7" name="n_1aveValue【福祉施設】&#10;有形固定資産減価償却率">
          <a:extLst>
            <a:ext uri="{FF2B5EF4-FFF2-40B4-BE49-F238E27FC236}">
              <a16:creationId xmlns:a16="http://schemas.microsoft.com/office/drawing/2014/main" id="{10AD4044-5AA0-4C02-B6FC-3760AC3598A8}"/>
            </a:ext>
          </a:extLst>
        </xdr:cNvPr>
        <xdr:cNvSpPr txBox="1"/>
      </xdr:nvSpPr>
      <xdr:spPr>
        <a:xfrm>
          <a:off x="35820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8" name="n_2aveValue【福祉施設】&#10;有形固定資産減価償却率">
          <a:extLst>
            <a:ext uri="{FF2B5EF4-FFF2-40B4-BE49-F238E27FC236}">
              <a16:creationId xmlns:a16="http://schemas.microsoft.com/office/drawing/2014/main" id="{3CDF3D93-A75E-429D-ABF6-14D15C2AF977}"/>
            </a:ext>
          </a:extLst>
        </xdr:cNvPr>
        <xdr:cNvSpPr txBox="1"/>
      </xdr:nvSpPr>
      <xdr:spPr>
        <a:xfrm>
          <a:off x="27057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11447</xdr:rowOff>
    </xdr:from>
    <xdr:ext cx="405111" cy="259045"/>
    <xdr:sp macro="" textlink="">
      <xdr:nvSpPr>
        <xdr:cNvPr id="309" name="n_3aveValue【福祉施設】&#10;有形固定資産減価償却率">
          <a:extLst>
            <a:ext uri="{FF2B5EF4-FFF2-40B4-BE49-F238E27FC236}">
              <a16:creationId xmlns:a16="http://schemas.microsoft.com/office/drawing/2014/main" id="{427E5741-4FF7-4D39-80F4-7EFB8492841B}"/>
            </a:ext>
          </a:extLst>
        </xdr:cNvPr>
        <xdr:cNvSpPr txBox="1"/>
      </xdr:nvSpPr>
      <xdr:spPr>
        <a:xfrm>
          <a:off x="1816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a:extLst>
            <a:ext uri="{FF2B5EF4-FFF2-40B4-BE49-F238E27FC236}">
              <a16:creationId xmlns:a16="http://schemas.microsoft.com/office/drawing/2014/main" id="{156AD82D-A2EA-4ACC-8B60-67E0DCC46512}"/>
            </a:ext>
          </a:extLst>
        </xdr:cNvPr>
        <xdr:cNvSpPr txBox="1"/>
      </xdr:nvSpPr>
      <xdr:spPr>
        <a:xfrm>
          <a:off x="927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68851</xdr:rowOff>
    </xdr:from>
    <xdr:ext cx="405111" cy="259045"/>
    <xdr:sp macro="" textlink="">
      <xdr:nvSpPr>
        <xdr:cNvPr id="311" name="n_1mainValue【福祉施設】&#10;有形固定資産減価償却率">
          <a:extLst>
            <a:ext uri="{FF2B5EF4-FFF2-40B4-BE49-F238E27FC236}">
              <a16:creationId xmlns:a16="http://schemas.microsoft.com/office/drawing/2014/main" id="{7AD930C5-D275-4314-B860-809291A7BF32}"/>
            </a:ext>
          </a:extLst>
        </xdr:cNvPr>
        <xdr:cNvSpPr txBox="1"/>
      </xdr:nvSpPr>
      <xdr:spPr>
        <a:xfrm>
          <a:off x="35820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39133</xdr:rowOff>
    </xdr:from>
    <xdr:ext cx="405111" cy="259045"/>
    <xdr:sp macro="" textlink="">
      <xdr:nvSpPr>
        <xdr:cNvPr id="312" name="n_2mainValue【福祉施設】&#10;有形固定資産減価償却率">
          <a:extLst>
            <a:ext uri="{FF2B5EF4-FFF2-40B4-BE49-F238E27FC236}">
              <a16:creationId xmlns:a16="http://schemas.microsoft.com/office/drawing/2014/main" id="{A5B1D66F-C5DF-4384-9EA9-8F4FD5E6A53C}"/>
            </a:ext>
          </a:extLst>
        </xdr:cNvPr>
        <xdr:cNvSpPr txBox="1"/>
      </xdr:nvSpPr>
      <xdr:spPr>
        <a:xfrm>
          <a:off x="2705744" y="1341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13" name="n_3mainValue【福祉施設】&#10;有形固定資産減価償却率">
          <a:extLst>
            <a:ext uri="{FF2B5EF4-FFF2-40B4-BE49-F238E27FC236}">
              <a16:creationId xmlns:a16="http://schemas.microsoft.com/office/drawing/2014/main" id="{0B9D69D0-6C38-4CB3-9AEA-86D9FC3EEFDD}"/>
            </a:ext>
          </a:extLst>
        </xdr:cNvPr>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18305</xdr:rowOff>
    </xdr:from>
    <xdr:ext cx="405111" cy="259045"/>
    <xdr:sp macro="" textlink="">
      <xdr:nvSpPr>
        <xdr:cNvPr id="314" name="n_4mainValue【福祉施設】&#10;有形固定資産減価償却率">
          <a:extLst>
            <a:ext uri="{FF2B5EF4-FFF2-40B4-BE49-F238E27FC236}">
              <a16:creationId xmlns:a16="http://schemas.microsoft.com/office/drawing/2014/main" id="{806530D3-65B7-469D-BD03-567F2BB69FF5}"/>
            </a:ext>
          </a:extLst>
        </xdr:cNvPr>
        <xdr:cNvSpPr txBox="1"/>
      </xdr:nvSpPr>
      <xdr:spPr>
        <a:xfrm>
          <a:off x="927744" y="1373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2575A063-5D4B-45AF-AA2B-B6C1CE37001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35162CD1-E404-41DD-9905-898F3EE1052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D8D3187A-42F5-465C-9202-7D06D4523B4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942AF79F-893F-49D8-8E90-F52373D268C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2C115792-21FA-4810-9C35-31977A8933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B578A994-85EB-4A41-AC1C-96AD5E77A33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7D69DB8E-E7AE-4DA6-AEDD-0E2952342AA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7285C5EE-5222-48CF-88CA-85BD83B2B83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732B3C5B-C358-4FFC-8F8B-CB9E5818FC3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803322F6-FD8F-4A1D-92B6-3174067B18F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B87110A3-053C-4216-9E9B-814990C0992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36A825C6-5F98-4227-98B6-AA42C96C70B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3AA165E9-BC70-464B-92EC-99F526B02D9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96258CAF-CF69-443E-A56F-8B20970CB1D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6CFEF27F-038F-44D1-A330-1A37681C62D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62B82C75-DD7D-4DB3-A39C-761A9880E2E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A575FE8C-2787-4AB1-8A54-25132080D06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231281C2-BF18-458D-868A-4A7329ABB93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3CDC7981-74C1-436B-A426-2C0EB047ACD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90953C9B-69A1-4056-8B94-DAEDBF1119C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F6C1BC8D-936E-4E92-B541-E3CB6243254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562BFC7C-44DB-43AD-BE2E-2BCF27EDD56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19C9F8E7-F986-467D-A63B-3EF9E11039A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313D5D72-8225-4C80-995C-333773ACD87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ACCB2312-D06D-40AC-9036-B87C945E05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503F6488-A28A-4988-A410-F0D6E68AD19B}"/>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8932A536-F364-48D0-BCE6-8FDEDB56ADC7}"/>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C74CA479-73D7-49EB-906D-7C40EB447C96}"/>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474402D9-2091-4DDC-B6F8-20ACBF3E27AF}"/>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1FC24CBB-3A8D-435E-864C-50A8C8B9579C}"/>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5" name="【福祉施設】&#10;一人当たり面積平均値テキスト">
          <a:extLst>
            <a:ext uri="{FF2B5EF4-FFF2-40B4-BE49-F238E27FC236}">
              <a16:creationId xmlns:a16="http://schemas.microsoft.com/office/drawing/2014/main" id="{16E3EB1D-44E5-4204-AFE8-CC113CE4B2A4}"/>
            </a:ext>
          </a:extLst>
        </xdr:cNvPr>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9FD5E72F-B48F-4DF8-B397-48C7B7F347E5}"/>
            </a:ext>
          </a:extLst>
        </xdr:cNvPr>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B260691B-7C32-4637-B9AE-370F12C52C8D}"/>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B0C3DC39-73D3-4588-AF30-FD5C7FF84D35}"/>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a:extLst>
            <a:ext uri="{FF2B5EF4-FFF2-40B4-BE49-F238E27FC236}">
              <a16:creationId xmlns:a16="http://schemas.microsoft.com/office/drawing/2014/main" id="{F722F776-9675-4B9C-AE29-EA40C85B150B}"/>
            </a:ext>
          </a:extLst>
        </xdr:cNvPr>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E38F0599-DCAD-44A7-A75A-5CFB23415718}"/>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E4886B7A-3F3F-4B8B-80C7-2C9AAE3463D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50FF8F2-0B9E-4DBC-A80E-ED4CD093F5C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3A937FC-814F-4BA6-B87C-FD8112CFA1A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1FE7D4A-79CE-4204-B76F-514AC424171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F368BB7-C2CF-412D-A6D1-3106223546A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63500</xdr:rowOff>
    </xdr:from>
    <xdr:to>
      <xdr:col>55</xdr:col>
      <xdr:colOff>50800</xdr:colOff>
      <xdr:row>78</xdr:row>
      <xdr:rowOff>165100</xdr:rowOff>
    </xdr:to>
    <xdr:sp macro="" textlink="">
      <xdr:nvSpPr>
        <xdr:cNvPr id="356" name="楕円 355">
          <a:extLst>
            <a:ext uri="{FF2B5EF4-FFF2-40B4-BE49-F238E27FC236}">
              <a16:creationId xmlns:a16="http://schemas.microsoft.com/office/drawing/2014/main" id="{05EA9A03-A1D3-4E00-B28C-D425529B4599}"/>
            </a:ext>
          </a:extLst>
        </xdr:cNvPr>
        <xdr:cNvSpPr/>
      </xdr:nvSpPr>
      <xdr:spPr>
        <a:xfrm>
          <a:off x="10426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16527</xdr:rowOff>
    </xdr:from>
    <xdr:ext cx="469744" cy="259045"/>
    <xdr:sp macro="" textlink="">
      <xdr:nvSpPr>
        <xdr:cNvPr id="357" name="【福祉施設】&#10;一人当たり面積該当値テキスト">
          <a:extLst>
            <a:ext uri="{FF2B5EF4-FFF2-40B4-BE49-F238E27FC236}">
              <a16:creationId xmlns:a16="http://schemas.microsoft.com/office/drawing/2014/main" id="{DDE5B5F5-A3E8-4187-8ECC-96D2FAC4D602}"/>
            </a:ext>
          </a:extLst>
        </xdr:cNvPr>
        <xdr:cNvSpPr txBox="1"/>
      </xdr:nvSpPr>
      <xdr:spPr>
        <a:xfrm>
          <a:off x="10515600"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93436</xdr:rowOff>
    </xdr:from>
    <xdr:to>
      <xdr:col>50</xdr:col>
      <xdr:colOff>165100</xdr:colOff>
      <xdr:row>78</xdr:row>
      <xdr:rowOff>23586</xdr:rowOff>
    </xdr:to>
    <xdr:sp macro="" textlink="">
      <xdr:nvSpPr>
        <xdr:cNvPr id="358" name="楕円 357">
          <a:extLst>
            <a:ext uri="{FF2B5EF4-FFF2-40B4-BE49-F238E27FC236}">
              <a16:creationId xmlns:a16="http://schemas.microsoft.com/office/drawing/2014/main" id="{6B5BE50E-6FCA-4384-A0C3-C5663F6D5C24}"/>
            </a:ext>
          </a:extLst>
        </xdr:cNvPr>
        <xdr:cNvSpPr/>
      </xdr:nvSpPr>
      <xdr:spPr>
        <a:xfrm>
          <a:off x="9588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144236</xdr:rowOff>
    </xdr:from>
    <xdr:to>
      <xdr:col>55</xdr:col>
      <xdr:colOff>0</xdr:colOff>
      <xdr:row>78</xdr:row>
      <xdr:rowOff>114300</xdr:rowOff>
    </xdr:to>
    <xdr:cxnSp macro="">
      <xdr:nvCxnSpPr>
        <xdr:cNvPr id="359" name="直線コネクタ 358">
          <a:extLst>
            <a:ext uri="{FF2B5EF4-FFF2-40B4-BE49-F238E27FC236}">
              <a16:creationId xmlns:a16="http://schemas.microsoft.com/office/drawing/2014/main" id="{5A5C0F9A-D7C4-441A-8E3D-EF67C1B12B3A}"/>
            </a:ext>
          </a:extLst>
        </xdr:cNvPr>
        <xdr:cNvCxnSpPr/>
      </xdr:nvCxnSpPr>
      <xdr:spPr>
        <a:xfrm>
          <a:off x="9639300" y="13345886"/>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104321</xdr:rowOff>
    </xdr:from>
    <xdr:to>
      <xdr:col>46</xdr:col>
      <xdr:colOff>38100</xdr:colOff>
      <xdr:row>78</xdr:row>
      <xdr:rowOff>34471</xdr:rowOff>
    </xdr:to>
    <xdr:sp macro="" textlink="">
      <xdr:nvSpPr>
        <xdr:cNvPr id="360" name="楕円 359">
          <a:extLst>
            <a:ext uri="{FF2B5EF4-FFF2-40B4-BE49-F238E27FC236}">
              <a16:creationId xmlns:a16="http://schemas.microsoft.com/office/drawing/2014/main" id="{1D47348C-65C2-4898-A76D-9FB6279330DF}"/>
            </a:ext>
          </a:extLst>
        </xdr:cNvPr>
        <xdr:cNvSpPr/>
      </xdr:nvSpPr>
      <xdr:spPr>
        <a:xfrm>
          <a:off x="8699500" y="133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144236</xdr:rowOff>
    </xdr:from>
    <xdr:to>
      <xdr:col>50</xdr:col>
      <xdr:colOff>114300</xdr:colOff>
      <xdr:row>77</xdr:row>
      <xdr:rowOff>155121</xdr:rowOff>
    </xdr:to>
    <xdr:cxnSp macro="">
      <xdr:nvCxnSpPr>
        <xdr:cNvPr id="361" name="直線コネクタ 360">
          <a:extLst>
            <a:ext uri="{FF2B5EF4-FFF2-40B4-BE49-F238E27FC236}">
              <a16:creationId xmlns:a16="http://schemas.microsoft.com/office/drawing/2014/main" id="{99A5EFC2-FE14-4F99-83EC-12FB81059317}"/>
            </a:ext>
          </a:extLst>
        </xdr:cNvPr>
        <xdr:cNvCxnSpPr/>
      </xdr:nvCxnSpPr>
      <xdr:spPr>
        <a:xfrm flipV="1">
          <a:off x="8750300" y="133458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128814</xdr:rowOff>
    </xdr:from>
    <xdr:to>
      <xdr:col>41</xdr:col>
      <xdr:colOff>101600</xdr:colOff>
      <xdr:row>79</xdr:row>
      <xdr:rowOff>58964</xdr:rowOff>
    </xdr:to>
    <xdr:sp macro="" textlink="">
      <xdr:nvSpPr>
        <xdr:cNvPr id="362" name="楕円 361">
          <a:extLst>
            <a:ext uri="{FF2B5EF4-FFF2-40B4-BE49-F238E27FC236}">
              <a16:creationId xmlns:a16="http://schemas.microsoft.com/office/drawing/2014/main" id="{31585BFB-024C-4BC7-A14E-31ED48287930}"/>
            </a:ext>
          </a:extLst>
        </xdr:cNvPr>
        <xdr:cNvSpPr/>
      </xdr:nvSpPr>
      <xdr:spPr>
        <a:xfrm>
          <a:off x="7810500" y="135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155121</xdr:rowOff>
    </xdr:from>
    <xdr:to>
      <xdr:col>45</xdr:col>
      <xdr:colOff>177800</xdr:colOff>
      <xdr:row>79</xdr:row>
      <xdr:rowOff>8164</xdr:rowOff>
    </xdr:to>
    <xdr:cxnSp macro="">
      <xdr:nvCxnSpPr>
        <xdr:cNvPr id="363" name="直線コネクタ 362">
          <a:extLst>
            <a:ext uri="{FF2B5EF4-FFF2-40B4-BE49-F238E27FC236}">
              <a16:creationId xmlns:a16="http://schemas.microsoft.com/office/drawing/2014/main" id="{8AE584E5-DED7-4447-B774-29F665BD8E4F}"/>
            </a:ext>
          </a:extLst>
        </xdr:cNvPr>
        <xdr:cNvCxnSpPr/>
      </xdr:nvCxnSpPr>
      <xdr:spPr>
        <a:xfrm flipV="1">
          <a:off x="7861300" y="133567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128814</xdr:rowOff>
    </xdr:from>
    <xdr:to>
      <xdr:col>36</xdr:col>
      <xdr:colOff>165100</xdr:colOff>
      <xdr:row>79</xdr:row>
      <xdr:rowOff>58964</xdr:rowOff>
    </xdr:to>
    <xdr:sp macro="" textlink="">
      <xdr:nvSpPr>
        <xdr:cNvPr id="364" name="楕円 363">
          <a:extLst>
            <a:ext uri="{FF2B5EF4-FFF2-40B4-BE49-F238E27FC236}">
              <a16:creationId xmlns:a16="http://schemas.microsoft.com/office/drawing/2014/main" id="{3F2CBF59-157B-4D16-803C-F08C32F4D960}"/>
            </a:ext>
          </a:extLst>
        </xdr:cNvPr>
        <xdr:cNvSpPr/>
      </xdr:nvSpPr>
      <xdr:spPr>
        <a:xfrm>
          <a:off x="6921500" y="135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8164</xdr:rowOff>
    </xdr:from>
    <xdr:to>
      <xdr:col>41</xdr:col>
      <xdr:colOff>50800</xdr:colOff>
      <xdr:row>79</xdr:row>
      <xdr:rowOff>8164</xdr:rowOff>
    </xdr:to>
    <xdr:cxnSp macro="">
      <xdr:nvCxnSpPr>
        <xdr:cNvPr id="365" name="直線コネクタ 364">
          <a:extLst>
            <a:ext uri="{FF2B5EF4-FFF2-40B4-BE49-F238E27FC236}">
              <a16:creationId xmlns:a16="http://schemas.microsoft.com/office/drawing/2014/main" id="{2B349486-031D-4D21-B17D-E7964DCF1CAB}"/>
            </a:ext>
          </a:extLst>
        </xdr:cNvPr>
        <xdr:cNvCxnSpPr/>
      </xdr:nvCxnSpPr>
      <xdr:spPr>
        <a:xfrm>
          <a:off x="6972300" y="13552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6F2E0090-3311-4B6C-90E2-B073EF35EDF2}"/>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a:extLst>
            <a:ext uri="{FF2B5EF4-FFF2-40B4-BE49-F238E27FC236}">
              <a16:creationId xmlns:a16="http://schemas.microsoft.com/office/drawing/2014/main" id="{63279F2B-1211-4F1A-8024-5F7E417D1BB5}"/>
            </a:ext>
          </a:extLst>
        </xdr:cNvPr>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9270</xdr:rowOff>
    </xdr:from>
    <xdr:ext cx="469744" cy="259045"/>
    <xdr:sp macro="" textlink="">
      <xdr:nvSpPr>
        <xdr:cNvPr id="368" name="n_3aveValue【福祉施設】&#10;一人当たり面積">
          <a:extLst>
            <a:ext uri="{FF2B5EF4-FFF2-40B4-BE49-F238E27FC236}">
              <a16:creationId xmlns:a16="http://schemas.microsoft.com/office/drawing/2014/main" id="{C923992A-4B53-456D-A351-79FFB407AC25}"/>
            </a:ext>
          </a:extLst>
        </xdr:cNvPr>
        <xdr:cNvSpPr txBox="1"/>
      </xdr:nvSpPr>
      <xdr:spPr>
        <a:xfrm>
          <a:off x="7626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BB39E8D6-9B54-42D4-8BBF-FE58A8D9C17A}"/>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40113</xdr:rowOff>
    </xdr:from>
    <xdr:ext cx="469744" cy="259045"/>
    <xdr:sp macro="" textlink="">
      <xdr:nvSpPr>
        <xdr:cNvPr id="370" name="n_1mainValue【福祉施設】&#10;一人当たり面積">
          <a:extLst>
            <a:ext uri="{FF2B5EF4-FFF2-40B4-BE49-F238E27FC236}">
              <a16:creationId xmlns:a16="http://schemas.microsoft.com/office/drawing/2014/main" id="{59E21E65-0304-4C72-8725-5DD4558EE8DC}"/>
            </a:ext>
          </a:extLst>
        </xdr:cNvPr>
        <xdr:cNvSpPr txBox="1"/>
      </xdr:nvSpPr>
      <xdr:spPr>
        <a:xfrm>
          <a:off x="93917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50998</xdr:rowOff>
    </xdr:from>
    <xdr:ext cx="469744" cy="259045"/>
    <xdr:sp macro="" textlink="">
      <xdr:nvSpPr>
        <xdr:cNvPr id="371" name="n_2mainValue【福祉施設】&#10;一人当たり面積">
          <a:extLst>
            <a:ext uri="{FF2B5EF4-FFF2-40B4-BE49-F238E27FC236}">
              <a16:creationId xmlns:a16="http://schemas.microsoft.com/office/drawing/2014/main" id="{760DCE04-3BF7-48A9-800E-7D630AE37F60}"/>
            </a:ext>
          </a:extLst>
        </xdr:cNvPr>
        <xdr:cNvSpPr txBox="1"/>
      </xdr:nvSpPr>
      <xdr:spPr>
        <a:xfrm>
          <a:off x="8515427" y="1308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75491</xdr:rowOff>
    </xdr:from>
    <xdr:ext cx="469744" cy="259045"/>
    <xdr:sp macro="" textlink="">
      <xdr:nvSpPr>
        <xdr:cNvPr id="372" name="n_3mainValue【福祉施設】&#10;一人当たり面積">
          <a:extLst>
            <a:ext uri="{FF2B5EF4-FFF2-40B4-BE49-F238E27FC236}">
              <a16:creationId xmlns:a16="http://schemas.microsoft.com/office/drawing/2014/main" id="{E4A77570-2B70-4E95-A513-8B48CD823BE4}"/>
            </a:ext>
          </a:extLst>
        </xdr:cNvPr>
        <xdr:cNvSpPr txBox="1"/>
      </xdr:nvSpPr>
      <xdr:spPr>
        <a:xfrm>
          <a:off x="7626427" y="132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75491</xdr:rowOff>
    </xdr:from>
    <xdr:ext cx="469744" cy="259045"/>
    <xdr:sp macro="" textlink="">
      <xdr:nvSpPr>
        <xdr:cNvPr id="373" name="n_4mainValue【福祉施設】&#10;一人当たり面積">
          <a:extLst>
            <a:ext uri="{FF2B5EF4-FFF2-40B4-BE49-F238E27FC236}">
              <a16:creationId xmlns:a16="http://schemas.microsoft.com/office/drawing/2014/main" id="{DCB9B8EF-2CE9-404F-80A6-C9E67559A4D7}"/>
            </a:ext>
          </a:extLst>
        </xdr:cNvPr>
        <xdr:cNvSpPr txBox="1"/>
      </xdr:nvSpPr>
      <xdr:spPr>
        <a:xfrm>
          <a:off x="6737427" y="132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1918D752-98FB-4C45-B6D5-94E2F7A3A65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F6F6547B-0C42-4050-88DA-59A568C1A2C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3BA8CC60-9AE1-402C-B0E5-38EC2503A70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5D3281F9-F91B-40DF-B558-2DECAFD3DA1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AAC5B259-2DFC-4F6F-A723-5DF26A2C78B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BA319089-A4A3-4BBD-8040-55750EE82C4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BC86E0E3-29E1-4E7B-8040-8A61E5ED847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783452BE-87DF-4A8F-99D7-DC8A411F485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42437403-708A-4B1E-9E11-FC0511C1CD9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922D0FF5-A116-4675-A831-4F1E81B9E4B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C365228D-84E1-498A-A514-81BC4CF4BE9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AD47283F-A494-4D82-BA94-1C81FB33871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BBC66025-42B1-49B4-B181-2FA5B7FF3FA2}"/>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82E00C90-3F58-4A07-94C4-AE0C1A1763A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725F7BC-6D08-4642-BC5F-3EC16494CB1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4CA19801-D9F6-4B11-8AC4-5E1B2592CFC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C60E7946-63C6-4E16-AE40-D51282563AC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AF8D30B7-2ED4-435C-A3CE-40487FB295B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813BAE94-330B-4A72-A2B4-1CFCCBCEC73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7DDF534A-A26F-4566-BDE8-D018BD7EDA5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2D957E66-1543-43A8-B05A-8CAF068127D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101E35E9-B563-4E09-8193-90E30F619A4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F742A3E-3B13-429C-8B3A-B8566B6A89F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2D3C0BBC-C1C6-45CF-BC62-A0C0A6C7706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D5B9C932-049E-4261-915A-CACBD524CF44}"/>
            </a:ext>
          </a:extLst>
        </xdr:cNvPr>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B271BFB9-99B7-439C-867F-4DF117EA6AB4}"/>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BFA21DDE-70B2-4C2A-9880-E1D94AF2F1B1}"/>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FFBC9AD-BEEF-436F-A1CD-D99DF7F7A802}"/>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A87D6C70-E7AE-4FB5-A02C-FAAE44AC2C97}"/>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3827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726A3273-F5DE-4B45-9ACA-E774907BD37B}"/>
            </a:ext>
          </a:extLst>
        </xdr:cNvPr>
        <xdr:cNvSpPr txBox="1"/>
      </xdr:nvSpPr>
      <xdr:spPr>
        <a:xfrm>
          <a:off x="4673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5517095F-B4D3-4CBC-9B9F-97FEAC6B8726}"/>
            </a:ext>
          </a:extLst>
        </xdr:cNvPr>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4C710E69-AD7F-4507-B7D5-67336C8EDBC1}"/>
            </a:ext>
          </a:extLst>
        </xdr:cNvPr>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D2030155-4857-4DCC-9344-11FBDA1F7643}"/>
            </a:ext>
          </a:extLst>
        </xdr:cNvPr>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A262A193-42D9-42A5-9587-2CFBD06F062F}"/>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a:extLst>
            <a:ext uri="{FF2B5EF4-FFF2-40B4-BE49-F238E27FC236}">
              <a16:creationId xmlns:a16="http://schemas.microsoft.com/office/drawing/2014/main" id="{DA7E150F-F1DE-4C11-A9A1-1DF7096FC135}"/>
            </a:ext>
          </a:extLst>
        </xdr:cNvPr>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FB48E29E-DDDB-4200-9415-3E07BD4C8EC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F54131D3-7F98-4900-A271-12D8C942160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70409FCB-FA7C-47C7-878E-AF0AA68148C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DB79A172-77D5-45DA-AC3B-02CE923D539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71FF71B-67CB-4CBC-8C2C-03652E230C0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10161</xdr:rowOff>
    </xdr:from>
    <xdr:to>
      <xdr:col>24</xdr:col>
      <xdr:colOff>114300</xdr:colOff>
      <xdr:row>102</xdr:row>
      <xdr:rowOff>111761</xdr:rowOff>
    </xdr:to>
    <xdr:sp macro="" textlink="">
      <xdr:nvSpPr>
        <xdr:cNvPr id="414" name="楕円 413">
          <a:extLst>
            <a:ext uri="{FF2B5EF4-FFF2-40B4-BE49-F238E27FC236}">
              <a16:creationId xmlns:a16="http://schemas.microsoft.com/office/drawing/2014/main" id="{8A62CE11-260B-4E77-BE9C-6D255C8FCCD5}"/>
            </a:ext>
          </a:extLst>
        </xdr:cNvPr>
        <xdr:cNvSpPr/>
      </xdr:nvSpPr>
      <xdr:spPr>
        <a:xfrm>
          <a:off x="45847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33038</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9CE1EC7A-2654-49DC-850F-317636BCC51F}"/>
            </a:ext>
          </a:extLst>
        </xdr:cNvPr>
        <xdr:cNvSpPr txBox="1"/>
      </xdr:nvSpPr>
      <xdr:spPr>
        <a:xfrm>
          <a:off x="4673600"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137795</xdr:rowOff>
    </xdr:from>
    <xdr:to>
      <xdr:col>20</xdr:col>
      <xdr:colOff>38100</xdr:colOff>
      <xdr:row>102</xdr:row>
      <xdr:rowOff>67945</xdr:rowOff>
    </xdr:to>
    <xdr:sp macro="" textlink="">
      <xdr:nvSpPr>
        <xdr:cNvPr id="416" name="楕円 415">
          <a:extLst>
            <a:ext uri="{FF2B5EF4-FFF2-40B4-BE49-F238E27FC236}">
              <a16:creationId xmlns:a16="http://schemas.microsoft.com/office/drawing/2014/main" id="{4096374B-D957-4EEF-88CF-7B47C88A406E}"/>
            </a:ext>
          </a:extLst>
        </xdr:cNvPr>
        <xdr:cNvSpPr/>
      </xdr:nvSpPr>
      <xdr:spPr>
        <a:xfrm>
          <a:off x="37465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17145</xdr:rowOff>
    </xdr:from>
    <xdr:to>
      <xdr:col>24</xdr:col>
      <xdr:colOff>63500</xdr:colOff>
      <xdr:row>102</xdr:row>
      <xdr:rowOff>60961</xdr:rowOff>
    </xdr:to>
    <xdr:cxnSp macro="">
      <xdr:nvCxnSpPr>
        <xdr:cNvPr id="417" name="直線コネクタ 416">
          <a:extLst>
            <a:ext uri="{FF2B5EF4-FFF2-40B4-BE49-F238E27FC236}">
              <a16:creationId xmlns:a16="http://schemas.microsoft.com/office/drawing/2014/main" id="{6703EBEB-80AF-4D09-9572-CF305A186E5B}"/>
            </a:ext>
          </a:extLst>
        </xdr:cNvPr>
        <xdr:cNvCxnSpPr/>
      </xdr:nvCxnSpPr>
      <xdr:spPr>
        <a:xfrm>
          <a:off x="3797300" y="175050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99695</xdr:rowOff>
    </xdr:from>
    <xdr:to>
      <xdr:col>15</xdr:col>
      <xdr:colOff>101600</xdr:colOff>
      <xdr:row>102</xdr:row>
      <xdr:rowOff>29845</xdr:rowOff>
    </xdr:to>
    <xdr:sp macro="" textlink="">
      <xdr:nvSpPr>
        <xdr:cNvPr id="418" name="楕円 417">
          <a:extLst>
            <a:ext uri="{FF2B5EF4-FFF2-40B4-BE49-F238E27FC236}">
              <a16:creationId xmlns:a16="http://schemas.microsoft.com/office/drawing/2014/main" id="{56A9D047-AEA0-4178-A061-F398D81DB41F}"/>
            </a:ext>
          </a:extLst>
        </xdr:cNvPr>
        <xdr:cNvSpPr/>
      </xdr:nvSpPr>
      <xdr:spPr>
        <a:xfrm>
          <a:off x="2857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150495</xdr:rowOff>
    </xdr:from>
    <xdr:to>
      <xdr:col>19</xdr:col>
      <xdr:colOff>177800</xdr:colOff>
      <xdr:row>102</xdr:row>
      <xdr:rowOff>17145</xdr:rowOff>
    </xdr:to>
    <xdr:cxnSp macro="">
      <xdr:nvCxnSpPr>
        <xdr:cNvPr id="419" name="直線コネクタ 418">
          <a:extLst>
            <a:ext uri="{FF2B5EF4-FFF2-40B4-BE49-F238E27FC236}">
              <a16:creationId xmlns:a16="http://schemas.microsoft.com/office/drawing/2014/main" id="{E8B2E3E9-36D4-4917-A043-79417EF7847B}"/>
            </a:ext>
          </a:extLst>
        </xdr:cNvPr>
        <xdr:cNvCxnSpPr/>
      </xdr:nvCxnSpPr>
      <xdr:spPr>
        <a:xfrm>
          <a:off x="2908300" y="174669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57786</xdr:rowOff>
    </xdr:from>
    <xdr:to>
      <xdr:col>10</xdr:col>
      <xdr:colOff>165100</xdr:colOff>
      <xdr:row>101</xdr:row>
      <xdr:rowOff>159386</xdr:rowOff>
    </xdr:to>
    <xdr:sp macro="" textlink="">
      <xdr:nvSpPr>
        <xdr:cNvPr id="420" name="楕円 419">
          <a:extLst>
            <a:ext uri="{FF2B5EF4-FFF2-40B4-BE49-F238E27FC236}">
              <a16:creationId xmlns:a16="http://schemas.microsoft.com/office/drawing/2014/main" id="{DA68F1A2-DB96-4C0F-BE15-A806349CA897}"/>
            </a:ext>
          </a:extLst>
        </xdr:cNvPr>
        <xdr:cNvSpPr/>
      </xdr:nvSpPr>
      <xdr:spPr>
        <a:xfrm>
          <a:off x="19685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108586</xdr:rowOff>
    </xdr:from>
    <xdr:to>
      <xdr:col>15</xdr:col>
      <xdr:colOff>50800</xdr:colOff>
      <xdr:row>101</xdr:row>
      <xdr:rowOff>150495</xdr:rowOff>
    </xdr:to>
    <xdr:cxnSp macro="">
      <xdr:nvCxnSpPr>
        <xdr:cNvPr id="421" name="直線コネクタ 420">
          <a:extLst>
            <a:ext uri="{FF2B5EF4-FFF2-40B4-BE49-F238E27FC236}">
              <a16:creationId xmlns:a16="http://schemas.microsoft.com/office/drawing/2014/main" id="{B50F1066-C001-4705-9763-BA393472A386}"/>
            </a:ext>
          </a:extLst>
        </xdr:cNvPr>
        <xdr:cNvCxnSpPr/>
      </xdr:nvCxnSpPr>
      <xdr:spPr>
        <a:xfrm>
          <a:off x="2019300" y="174250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17780</xdr:rowOff>
    </xdr:from>
    <xdr:to>
      <xdr:col>6</xdr:col>
      <xdr:colOff>38100</xdr:colOff>
      <xdr:row>101</xdr:row>
      <xdr:rowOff>119380</xdr:rowOff>
    </xdr:to>
    <xdr:sp macro="" textlink="">
      <xdr:nvSpPr>
        <xdr:cNvPr id="422" name="楕円 421">
          <a:extLst>
            <a:ext uri="{FF2B5EF4-FFF2-40B4-BE49-F238E27FC236}">
              <a16:creationId xmlns:a16="http://schemas.microsoft.com/office/drawing/2014/main" id="{C7021F48-262C-4D10-B68D-4228A75B4FF0}"/>
            </a:ext>
          </a:extLst>
        </xdr:cNvPr>
        <xdr:cNvSpPr/>
      </xdr:nvSpPr>
      <xdr:spPr>
        <a:xfrm>
          <a:off x="1079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68580</xdr:rowOff>
    </xdr:from>
    <xdr:to>
      <xdr:col>10</xdr:col>
      <xdr:colOff>114300</xdr:colOff>
      <xdr:row>101</xdr:row>
      <xdr:rowOff>108586</xdr:rowOff>
    </xdr:to>
    <xdr:cxnSp macro="">
      <xdr:nvCxnSpPr>
        <xdr:cNvPr id="423" name="直線コネクタ 422">
          <a:extLst>
            <a:ext uri="{FF2B5EF4-FFF2-40B4-BE49-F238E27FC236}">
              <a16:creationId xmlns:a16="http://schemas.microsoft.com/office/drawing/2014/main" id="{1EEFC125-BD36-49F8-9BF3-6F9F76F1C5A4}"/>
            </a:ext>
          </a:extLst>
        </xdr:cNvPr>
        <xdr:cNvCxnSpPr/>
      </xdr:nvCxnSpPr>
      <xdr:spPr>
        <a:xfrm>
          <a:off x="1130300" y="173850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116222</xdr:rowOff>
    </xdr:from>
    <xdr:ext cx="405111" cy="259045"/>
    <xdr:sp macro="" textlink="">
      <xdr:nvSpPr>
        <xdr:cNvPr id="424" name="n_1aveValue【市民会館】&#10;有形固定資産減価償却率">
          <a:extLst>
            <a:ext uri="{FF2B5EF4-FFF2-40B4-BE49-F238E27FC236}">
              <a16:creationId xmlns:a16="http://schemas.microsoft.com/office/drawing/2014/main" id="{218CB1D3-C310-4D24-8CC1-7F5221D9A56D}"/>
            </a:ext>
          </a:extLst>
        </xdr:cNvPr>
        <xdr:cNvSpPr txBox="1"/>
      </xdr:nvSpPr>
      <xdr:spPr>
        <a:xfrm>
          <a:off x="35820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91457</xdr:rowOff>
    </xdr:from>
    <xdr:ext cx="405111" cy="259045"/>
    <xdr:sp macro="" textlink="">
      <xdr:nvSpPr>
        <xdr:cNvPr id="425" name="n_2aveValue【市民会館】&#10;有形固定資産減価償却率">
          <a:extLst>
            <a:ext uri="{FF2B5EF4-FFF2-40B4-BE49-F238E27FC236}">
              <a16:creationId xmlns:a16="http://schemas.microsoft.com/office/drawing/2014/main" id="{BE702C6A-2B3A-4A60-B22B-C4EBA3A94F30}"/>
            </a:ext>
          </a:extLst>
        </xdr:cNvPr>
        <xdr:cNvSpPr txBox="1"/>
      </xdr:nvSpPr>
      <xdr:spPr>
        <a:xfrm>
          <a:off x="2705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a:extLst>
            <a:ext uri="{FF2B5EF4-FFF2-40B4-BE49-F238E27FC236}">
              <a16:creationId xmlns:a16="http://schemas.microsoft.com/office/drawing/2014/main" id="{F4984665-FAD6-4775-893C-04F5B3B2865A}"/>
            </a:ext>
          </a:extLst>
        </xdr:cNvPr>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100982</xdr:rowOff>
    </xdr:from>
    <xdr:ext cx="405111" cy="259045"/>
    <xdr:sp macro="" textlink="">
      <xdr:nvSpPr>
        <xdr:cNvPr id="427" name="n_4aveValue【市民会館】&#10;有形固定資産減価償却率">
          <a:extLst>
            <a:ext uri="{FF2B5EF4-FFF2-40B4-BE49-F238E27FC236}">
              <a16:creationId xmlns:a16="http://schemas.microsoft.com/office/drawing/2014/main" id="{FB55D5D5-31CB-4046-A648-F3D8E2D3B773}"/>
            </a:ext>
          </a:extLst>
        </xdr:cNvPr>
        <xdr:cNvSpPr txBox="1"/>
      </xdr:nvSpPr>
      <xdr:spPr>
        <a:xfrm>
          <a:off x="927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84472</xdr:rowOff>
    </xdr:from>
    <xdr:ext cx="405111" cy="259045"/>
    <xdr:sp macro="" textlink="">
      <xdr:nvSpPr>
        <xdr:cNvPr id="428" name="n_1mainValue【市民会館】&#10;有形固定資産減価償却率">
          <a:extLst>
            <a:ext uri="{FF2B5EF4-FFF2-40B4-BE49-F238E27FC236}">
              <a16:creationId xmlns:a16="http://schemas.microsoft.com/office/drawing/2014/main" id="{0CCC4655-8C74-4A1A-AFF1-78CBB8829A3F}"/>
            </a:ext>
          </a:extLst>
        </xdr:cNvPr>
        <xdr:cNvSpPr txBox="1"/>
      </xdr:nvSpPr>
      <xdr:spPr>
        <a:xfrm>
          <a:off x="3582044"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46372</xdr:rowOff>
    </xdr:from>
    <xdr:ext cx="405111" cy="259045"/>
    <xdr:sp macro="" textlink="">
      <xdr:nvSpPr>
        <xdr:cNvPr id="429" name="n_2mainValue【市民会館】&#10;有形固定資産減価償却率">
          <a:extLst>
            <a:ext uri="{FF2B5EF4-FFF2-40B4-BE49-F238E27FC236}">
              <a16:creationId xmlns:a16="http://schemas.microsoft.com/office/drawing/2014/main" id="{2502AD08-6D80-4192-9A15-82F41F23FB8F}"/>
            </a:ext>
          </a:extLst>
        </xdr:cNvPr>
        <xdr:cNvSpPr txBox="1"/>
      </xdr:nvSpPr>
      <xdr:spPr>
        <a:xfrm>
          <a:off x="27057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4463</xdr:rowOff>
    </xdr:from>
    <xdr:ext cx="405111" cy="259045"/>
    <xdr:sp macro="" textlink="">
      <xdr:nvSpPr>
        <xdr:cNvPr id="430" name="n_3mainValue【市民会館】&#10;有形固定資産減価償却率">
          <a:extLst>
            <a:ext uri="{FF2B5EF4-FFF2-40B4-BE49-F238E27FC236}">
              <a16:creationId xmlns:a16="http://schemas.microsoft.com/office/drawing/2014/main" id="{454469EA-88C5-4B92-9520-42111642FE77}"/>
            </a:ext>
          </a:extLst>
        </xdr:cNvPr>
        <xdr:cNvSpPr txBox="1"/>
      </xdr:nvSpPr>
      <xdr:spPr>
        <a:xfrm>
          <a:off x="1816744" y="1714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135907</xdr:rowOff>
    </xdr:from>
    <xdr:ext cx="405111" cy="259045"/>
    <xdr:sp macro="" textlink="">
      <xdr:nvSpPr>
        <xdr:cNvPr id="431" name="n_4mainValue【市民会館】&#10;有形固定資産減価償却率">
          <a:extLst>
            <a:ext uri="{FF2B5EF4-FFF2-40B4-BE49-F238E27FC236}">
              <a16:creationId xmlns:a16="http://schemas.microsoft.com/office/drawing/2014/main" id="{C448EF66-ED0A-461C-B928-380335931E5B}"/>
            </a:ext>
          </a:extLst>
        </xdr:cNvPr>
        <xdr:cNvSpPr txBox="1"/>
      </xdr:nvSpPr>
      <xdr:spPr>
        <a:xfrm>
          <a:off x="927744"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2D85BF4A-E8AF-4CB9-9DE9-74337C4E90E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974B8B81-7402-4DD1-98FD-3CD6BD3A6F1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C28B6F6-C7FA-46AD-BE51-E85BA58B010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93190CB3-3F31-43C7-B7BF-900E529CEC2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43073F7-0CF0-4238-858E-C37CDFEC998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2767B967-6DF9-4B57-84E6-03B741EF1D6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6AE2D881-367C-4166-9D3D-12A7AE2215A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AB3A528A-33AD-4244-B55D-12DAC0B9814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298C2D3C-A7A8-4D6C-A31D-8BB56FC98CC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580D6C7A-B889-40B8-BB29-6BBA065525F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9A9B4636-FE90-48D0-AEF4-FC05FFD90717}"/>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AFDB6CC0-81CB-42D1-A202-EE508AE2D49D}"/>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ABAD1C1C-A50A-46DC-AC3B-CFE76BE9922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B3CA1CB4-2DE1-46B8-99D8-3EB738DE6EA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CDA10E20-281C-4782-8566-146E0725AD3C}"/>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9D7623BD-11AA-408B-B0B4-F7D51416228D}"/>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4B8CFA36-4303-419E-9BB5-954A2168FB5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9E446DB5-1637-412A-A37D-5B032F7330E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9233B71F-68D7-45D8-8602-3BE48DC9FFD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F56F0548-F726-4975-80F9-91934C70C832}"/>
            </a:ext>
          </a:extLst>
        </xdr:cNvPr>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238B5B18-B1EF-4B98-A363-E299EBC36DE5}"/>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D90ED7B-B65E-4801-A175-EEF23C51327A}"/>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F19AE71B-F62B-4C7E-91F1-9792323311CD}"/>
            </a:ext>
          </a:extLst>
        </xdr:cNvPr>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D4CBE8C3-68D6-4C1B-8997-FD03944AAC78}"/>
            </a:ext>
          </a:extLst>
        </xdr:cNvPr>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6" name="【市民会館】&#10;一人当たり面積平均値テキスト">
          <a:extLst>
            <a:ext uri="{FF2B5EF4-FFF2-40B4-BE49-F238E27FC236}">
              <a16:creationId xmlns:a16="http://schemas.microsoft.com/office/drawing/2014/main" id="{3E5917F5-85B3-4DA2-BD43-72E60D274D79}"/>
            </a:ext>
          </a:extLst>
        </xdr:cNvPr>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D32105A3-98D5-4494-8101-8061AA299896}"/>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A9877888-EC59-4473-99C6-5676F42E9B3C}"/>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7C91270A-5658-4520-863E-BA6EE2225C88}"/>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a:extLst>
            <a:ext uri="{FF2B5EF4-FFF2-40B4-BE49-F238E27FC236}">
              <a16:creationId xmlns:a16="http://schemas.microsoft.com/office/drawing/2014/main" id="{4774549F-1821-4759-94D3-CCD518713E58}"/>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A5B947EF-2CBF-4DE2-A416-BB84F58B7DA6}"/>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9E426185-C1F9-48DC-933C-434E328A015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2D0D58C5-AED4-4BF1-B840-7C1C3F11139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9435D563-FA95-4C62-BA86-DAC3F8FAC4A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EE4E7C9F-1E02-4504-AB96-EA422285856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736730E8-9A38-46F7-A1B6-EA27DAC3DA9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7" name="楕円 466">
          <a:extLst>
            <a:ext uri="{FF2B5EF4-FFF2-40B4-BE49-F238E27FC236}">
              <a16:creationId xmlns:a16="http://schemas.microsoft.com/office/drawing/2014/main" id="{2665BC27-EC9D-4C14-82B3-61C64A81E217}"/>
            </a:ext>
          </a:extLst>
        </xdr:cNvPr>
        <xdr:cNvSpPr/>
      </xdr:nvSpPr>
      <xdr:spPr>
        <a:xfrm>
          <a:off x="10426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162577</xdr:rowOff>
    </xdr:from>
    <xdr:ext cx="469744" cy="259045"/>
    <xdr:sp macro="" textlink="">
      <xdr:nvSpPr>
        <xdr:cNvPr id="468" name="【市民会館】&#10;一人当たり面積該当値テキスト">
          <a:extLst>
            <a:ext uri="{FF2B5EF4-FFF2-40B4-BE49-F238E27FC236}">
              <a16:creationId xmlns:a16="http://schemas.microsoft.com/office/drawing/2014/main" id="{96612A3B-9B94-4179-9CD1-D7B007983E37}"/>
            </a:ext>
          </a:extLst>
        </xdr:cNvPr>
        <xdr:cNvSpPr txBox="1"/>
      </xdr:nvSpPr>
      <xdr:spPr>
        <a:xfrm>
          <a:off x="10515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139700</xdr:rowOff>
    </xdr:from>
    <xdr:to>
      <xdr:col>50</xdr:col>
      <xdr:colOff>165100</xdr:colOff>
      <xdr:row>105</xdr:row>
      <xdr:rowOff>69850</xdr:rowOff>
    </xdr:to>
    <xdr:sp macro="" textlink="">
      <xdr:nvSpPr>
        <xdr:cNvPr id="469" name="楕円 468">
          <a:extLst>
            <a:ext uri="{FF2B5EF4-FFF2-40B4-BE49-F238E27FC236}">
              <a16:creationId xmlns:a16="http://schemas.microsoft.com/office/drawing/2014/main" id="{A87994C1-36F9-43EE-A386-B25B51FE3090}"/>
            </a:ext>
          </a:extLst>
        </xdr:cNvPr>
        <xdr:cNvSpPr/>
      </xdr:nvSpPr>
      <xdr:spPr>
        <a:xfrm>
          <a:off x="9588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19050</xdr:rowOff>
    </xdr:from>
    <xdr:to>
      <xdr:col>55</xdr:col>
      <xdr:colOff>0</xdr:colOff>
      <xdr:row>105</xdr:row>
      <xdr:rowOff>19050</xdr:rowOff>
    </xdr:to>
    <xdr:cxnSp macro="">
      <xdr:nvCxnSpPr>
        <xdr:cNvPr id="470" name="直線コネクタ 469">
          <a:extLst>
            <a:ext uri="{FF2B5EF4-FFF2-40B4-BE49-F238E27FC236}">
              <a16:creationId xmlns:a16="http://schemas.microsoft.com/office/drawing/2014/main" id="{A6B987A6-662A-43D9-8C09-554A870C9ACD}"/>
            </a:ext>
          </a:extLst>
        </xdr:cNvPr>
        <xdr:cNvCxnSpPr/>
      </xdr:nvCxnSpPr>
      <xdr:spPr>
        <a:xfrm>
          <a:off x="9639300" y="1802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145414</xdr:rowOff>
    </xdr:from>
    <xdr:to>
      <xdr:col>46</xdr:col>
      <xdr:colOff>38100</xdr:colOff>
      <xdr:row>105</xdr:row>
      <xdr:rowOff>75564</xdr:rowOff>
    </xdr:to>
    <xdr:sp macro="" textlink="">
      <xdr:nvSpPr>
        <xdr:cNvPr id="471" name="楕円 470">
          <a:extLst>
            <a:ext uri="{FF2B5EF4-FFF2-40B4-BE49-F238E27FC236}">
              <a16:creationId xmlns:a16="http://schemas.microsoft.com/office/drawing/2014/main" id="{EBC877FA-57C0-41EF-80A1-786C58296184}"/>
            </a:ext>
          </a:extLst>
        </xdr:cNvPr>
        <xdr:cNvSpPr/>
      </xdr:nvSpPr>
      <xdr:spPr>
        <a:xfrm>
          <a:off x="8699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19050</xdr:rowOff>
    </xdr:from>
    <xdr:to>
      <xdr:col>50</xdr:col>
      <xdr:colOff>114300</xdr:colOff>
      <xdr:row>105</xdr:row>
      <xdr:rowOff>24764</xdr:rowOff>
    </xdr:to>
    <xdr:cxnSp macro="">
      <xdr:nvCxnSpPr>
        <xdr:cNvPr id="472" name="直線コネクタ 471">
          <a:extLst>
            <a:ext uri="{FF2B5EF4-FFF2-40B4-BE49-F238E27FC236}">
              <a16:creationId xmlns:a16="http://schemas.microsoft.com/office/drawing/2014/main" id="{D40707BF-2321-401F-A05A-A5BC23D87B24}"/>
            </a:ext>
          </a:extLst>
        </xdr:cNvPr>
        <xdr:cNvCxnSpPr/>
      </xdr:nvCxnSpPr>
      <xdr:spPr>
        <a:xfrm flipV="1">
          <a:off x="8750300" y="180213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145414</xdr:rowOff>
    </xdr:from>
    <xdr:to>
      <xdr:col>41</xdr:col>
      <xdr:colOff>101600</xdr:colOff>
      <xdr:row>105</xdr:row>
      <xdr:rowOff>75564</xdr:rowOff>
    </xdr:to>
    <xdr:sp macro="" textlink="">
      <xdr:nvSpPr>
        <xdr:cNvPr id="473" name="楕円 472">
          <a:extLst>
            <a:ext uri="{FF2B5EF4-FFF2-40B4-BE49-F238E27FC236}">
              <a16:creationId xmlns:a16="http://schemas.microsoft.com/office/drawing/2014/main" id="{0B556B7F-4068-42A5-8583-FDF74BA17CE2}"/>
            </a:ext>
          </a:extLst>
        </xdr:cNvPr>
        <xdr:cNvSpPr/>
      </xdr:nvSpPr>
      <xdr:spPr>
        <a:xfrm>
          <a:off x="7810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24764</xdr:rowOff>
    </xdr:from>
    <xdr:to>
      <xdr:col>45</xdr:col>
      <xdr:colOff>177800</xdr:colOff>
      <xdr:row>105</xdr:row>
      <xdr:rowOff>24764</xdr:rowOff>
    </xdr:to>
    <xdr:cxnSp macro="">
      <xdr:nvCxnSpPr>
        <xdr:cNvPr id="474" name="直線コネクタ 473">
          <a:extLst>
            <a:ext uri="{FF2B5EF4-FFF2-40B4-BE49-F238E27FC236}">
              <a16:creationId xmlns:a16="http://schemas.microsoft.com/office/drawing/2014/main" id="{1E6573D3-15B8-46B7-B5B2-D4A4D7FEBA42}"/>
            </a:ext>
          </a:extLst>
        </xdr:cNvPr>
        <xdr:cNvCxnSpPr/>
      </xdr:nvCxnSpPr>
      <xdr:spPr>
        <a:xfrm>
          <a:off x="7861300" y="18027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75" name="楕円 474">
          <a:extLst>
            <a:ext uri="{FF2B5EF4-FFF2-40B4-BE49-F238E27FC236}">
              <a16:creationId xmlns:a16="http://schemas.microsoft.com/office/drawing/2014/main" id="{E71CEC6E-6AC6-4C63-B70C-DA22A1A5B9CC}"/>
            </a:ext>
          </a:extLst>
        </xdr:cNvPr>
        <xdr:cNvSpPr/>
      </xdr:nvSpPr>
      <xdr:spPr>
        <a:xfrm>
          <a:off x="692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19050</xdr:rowOff>
    </xdr:from>
    <xdr:to>
      <xdr:col>41</xdr:col>
      <xdr:colOff>50800</xdr:colOff>
      <xdr:row>105</xdr:row>
      <xdr:rowOff>24764</xdr:rowOff>
    </xdr:to>
    <xdr:cxnSp macro="">
      <xdr:nvCxnSpPr>
        <xdr:cNvPr id="476" name="直線コネクタ 475">
          <a:extLst>
            <a:ext uri="{FF2B5EF4-FFF2-40B4-BE49-F238E27FC236}">
              <a16:creationId xmlns:a16="http://schemas.microsoft.com/office/drawing/2014/main" id="{1B68A014-6AF9-4B7D-800A-0F4B3F8563A1}"/>
            </a:ext>
          </a:extLst>
        </xdr:cNvPr>
        <xdr:cNvCxnSpPr/>
      </xdr:nvCxnSpPr>
      <xdr:spPr>
        <a:xfrm>
          <a:off x="6972300" y="180213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a:extLst>
            <a:ext uri="{FF2B5EF4-FFF2-40B4-BE49-F238E27FC236}">
              <a16:creationId xmlns:a16="http://schemas.microsoft.com/office/drawing/2014/main" id="{639F1E2B-C82C-44D0-BE67-2C6B06334401}"/>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8" name="n_2aveValue【市民会館】&#10;一人当たり面積">
          <a:extLst>
            <a:ext uri="{FF2B5EF4-FFF2-40B4-BE49-F238E27FC236}">
              <a16:creationId xmlns:a16="http://schemas.microsoft.com/office/drawing/2014/main" id="{298F6273-AC68-46FD-86BA-745302B6F382}"/>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79" name="n_3aveValue【市民会館】&#10;一人当たり面積">
          <a:extLst>
            <a:ext uri="{FF2B5EF4-FFF2-40B4-BE49-F238E27FC236}">
              <a16:creationId xmlns:a16="http://schemas.microsoft.com/office/drawing/2014/main" id="{BD2A6D9A-7C47-4A61-9C00-79D480DA371B}"/>
            </a:ext>
          </a:extLst>
        </xdr:cNvPr>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a:extLst>
            <a:ext uri="{FF2B5EF4-FFF2-40B4-BE49-F238E27FC236}">
              <a16:creationId xmlns:a16="http://schemas.microsoft.com/office/drawing/2014/main" id="{68C640E3-CE89-4DE8-BEB0-0EE75E17456F}"/>
            </a:ext>
          </a:extLst>
        </xdr:cNvPr>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86377</xdr:rowOff>
    </xdr:from>
    <xdr:ext cx="469744" cy="259045"/>
    <xdr:sp macro="" textlink="">
      <xdr:nvSpPr>
        <xdr:cNvPr id="481" name="n_1mainValue【市民会館】&#10;一人当たり面積">
          <a:extLst>
            <a:ext uri="{FF2B5EF4-FFF2-40B4-BE49-F238E27FC236}">
              <a16:creationId xmlns:a16="http://schemas.microsoft.com/office/drawing/2014/main" id="{0721435E-66CB-4B06-A59D-8A391962FF4C}"/>
            </a:ext>
          </a:extLst>
        </xdr:cNvPr>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92091</xdr:rowOff>
    </xdr:from>
    <xdr:ext cx="469744" cy="259045"/>
    <xdr:sp macro="" textlink="">
      <xdr:nvSpPr>
        <xdr:cNvPr id="482" name="n_2mainValue【市民会館】&#10;一人当たり面積">
          <a:extLst>
            <a:ext uri="{FF2B5EF4-FFF2-40B4-BE49-F238E27FC236}">
              <a16:creationId xmlns:a16="http://schemas.microsoft.com/office/drawing/2014/main" id="{75D9D3F5-07E3-4CDE-9A04-93D3F6476407}"/>
            </a:ext>
          </a:extLst>
        </xdr:cNvPr>
        <xdr:cNvSpPr txBox="1"/>
      </xdr:nvSpPr>
      <xdr:spPr>
        <a:xfrm>
          <a:off x="85154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92091</xdr:rowOff>
    </xdr:from>
    <xdr:ext cx="469744" cy="259045"/>
    <xdr:sp macro="" textlink="">
      <xdr:nvSpPr>
        <xdr:cNvPr id="483" name="n_3mainValue【市民会館】&#10;一人当たり面積">
          <a:extLst>
            <a:ext uri="{FF2B5EF4-FFF2-40B4-BE49-F238E27FC236}">
              <a16:creationId xmlns:a16="http://schemas.microsoft.com/office/drawing/2014/main" id="{6DCEE9E4-CDC9-4845-916C-2179C9DFF184}"/>
            </a:ext>
          </a:extLst>
        </xdr:cNvPr>
        <xdr:cNvSpPr txBox="1"/>
      </xdr:nvSpPr>
      <xdr:spPr>
        <a:xfrm>
          <a:off x="76264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484" name="n_4mainValue【市民会館】&#10;一人当たり面積">
          <a:extLst>
            <a:ext uri="{FF2B5EF4-FFF2-40B4-BE49-F238E27FC236}">
              <a16:creationId xmlns:a16="http://schemas.microsoft.com/office/drawing/2014/main" id="{0FBC93E1-FC6E-4E57-B202-FF504FEA49E9}"/>
            </a:ext>
          </a:extLst>
        </xdr:cNvPr>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DF3F9B8E-A845-4B8E-BCE3-768CD3AC5C8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3EE145EC-4635-4858-BD31-9F597757BE2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F7251656-B297-4ABE-BEFF-6B847003AAD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41CD8D4B-277D-409C-8820-6B99BBE0C2B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50B5D360-49A2-453D-9986-99206A982C3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80D55C34-C2D7-4908-BE57-E128F70FBFA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6EB7FEED-8C9D-47D7-AEB3-34882537BB0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8939C085-8B22-4417-B8BD-2721C75E9CD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C8709F2F-C45D-495E-8C69-1F107522206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9F0D8F90-C2F1-4BBD-939E-B9CE14EED03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371C7E-B6A1-4F26-8496-165690CFBAC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C10E2E70-67A8-4E4B-A56C-DC3174A8E03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CF918040-C40E-478A-AE25-68E15F92860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50DC2B4D-F084-47AE-A5B9-76210E9B7E4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EEE98110-F23A-4C72-99D1-A3B187C5C10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30D2EEDB-2D3F-4A44-8016-77EF50825B9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4AD7746E-AE3C-4DAE-9572-463238993B4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C83F45B1-E7F1-4632-A5F5-7DC09B638BD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9BA3FEF2-C6C0-46B6-9721-9B65AFB1F62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3A931C0-75F4-4976-BDC4-58685F2E125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779F23FB-966C-4F3E-B7A4-298F793F818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43B6F97B-96B5-4621-9B47-9D6FBAC0F8C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8FA6C70E-E966-4862-A9E1-AC443BEA401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C57EBE26-72DA-4896-9479-1DD20C2E872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90B5EBAF-C2E9-4E03-81CF-4BF019B9B4A6}"/>
            </a:ext>
          </a:extLst>
        </xdr:cNvPr>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11B246A6-9E9F-4049-87F6-2EF65F367597}"/>
            </a:ext>
          </a:extLst>
        </xdr:cNvPr>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7FE481C4-3271-448B-A1A7-A4B5691D339D}"/>
            </a:ext>
          </a:extLst>
        </xdr:cNvPr>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DD33072C-E026-4443-94F9-EB9D29B823DE}"/>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2353A871-9976-4833-8741-3556675B1756}"/>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96FCCBF6-B329-431B-B77E-3C8FD3856E3F}"/>
            </a:ext>
          </a:extLst>
        </xdr:cNvPr>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792ED47A-57EA-4616-AAAF-D09BD94BD902}"/>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6FE49C0D-2868-43DB-8C44-7638F11CAB0D}"/>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D39BF75F-AF47-4FD6-A01A-9D214D02D387}"/>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a:extLst>
            <a:ext uri="{FF2B5EF4-FFF2-40B4-BE49-F238E27FC236}">
              <a16:creationId xmlns:a16="http://schemas.microsoft.com/office/drawing/2014/main" id="{CDF3449A-02F3-4E5E-A81F-63891295CAE8}"/>
            </a:ext>
          </a:extLst>
        </xdr:cNvPr>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a:extLst>
            <a:ext uri="{FF2B5EF4-FFF2-40B4-BE49-F238E27FC236}">
              <a16:creationId xmlns:a16="http://schemas.microsoft.com/office/drawing/2014/main" id="{03C74B5E-5264-488C-AD58-C1043124E922}"/>
            </a:ext>
          </a:extLst>
        </xdr:cNvPr>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EF30A395-2118-4DC3-A673-8FAD08BC430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118C4B2-8E1E-49A2-8A47-68DAA9E2B59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4770290D-7F2F-4225-86A3-E5DDE14B8FA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133C80BD-3A2D-4ABF-A919-A359FB8714E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34AD80A3-7DCA-4ED6-A811-6E825A7D874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107315</xdr:rowOff>
    </xdr:from>
    <xdr:to>
      <xdr:col>85</xdr:col>
      <xdr:colOff>177800</xdr:colOff>
      <xdr:row>39</xdr:row>
      <xdr:rowOff>37465</xdr:rowOff>
    </xdr:to>
    <xdr:sp macro="" textlink="">
      <xdr:nvSpPr>
        <xdr:cNvPr id="525" name="楕円 524">
          <a:extLst>
            <a:ext uri="{FF2B5EF4-FFF2-40B4-BE49-F238E27FC236}">
              <a16:creationId xmlns:a16="http://schemas.microsoft.com/office/drawing/2014/main" id="{3C1B4CE6-4F14-4A74-84FF-A90E1566D581}"/>
            </a:ext>
          </a:extLst>
        </xdr:cNvPr>
        <xdr:cNvSpPr/>
      </xdr:nvSpPr>
      <xdr:spPr>
        <a:xfrm>
          <a:off x="162687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85742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B62140DE-4AEC-4A85-8489-48A8C7DC841C}"/>
            </a:ext>
          </a:extLst>
        </xdr:cNvPr>
        <xdr:cNvSpPr txBox="1"/>
      </xdr:nvSpPr>
      <xdr:spPr>
        <a:xfrm>
          <a:off x="16357600"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527" name="楕円 526">
          <a:extLst>
            <a:ext uri="{FF2B5EF4-FFF2-40B4-BE49-F238E27FC236}">
              <a16:creationId xmlns:a16="http://schemas.microsoft.com/office/drawing/2014/main" id="{0A8B83F1-10D8-4E93-A6A3-311604C66EDE}"/>
            </a:ext>
          </a:extLst>
        </xdr:cNvPr>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110490</xdr:rowOff>
    </xdr:from>
    <xdr:to>
      <xdr:col>85</xdr:col>
      <xdr:colOff>127000</xdr:colOff>
      <xdr:row>38</xdr:row>
      <xdr:rowOff>158115</xdr:rowOff>
    </xdr:to>
    <xdr:cxnSp macro="">
      <xdr:nvCxnSpPr>
        <xdr:cNvPr id="528" name="直線コネクタ 527">
          <a:extLst>
            <a:ext uri="{FF2B5EF4-FFF2-40B4-BE49-F238E27FC236}">
              <a16:creationId xmlns:a16="http://schemas.microsoft.com/office/drawing/2014/main" id="{4706DB2D-2593-4313-AD26-C5498C363B5E}"/>
            </a:ext>
          </a:extLst>
        </xdr:cNvPr>
        <xdr:cNvCxnSpPr/>
      </xdr:nvCxnSpPr>
      <xdr:spPr>
        <a:xfrm>
          <a:off x="15481300" y="66255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xdr:rowOff>
    </xdr:from>
    <xdr:to>
      <xdr:col>76</xdr:col>
      <xdr:colOff>165100</xdr:colOff>
      <xdr:row>38</xdr:row>
      <xdr:rowOff>111760</xdr:rowOff>
    </xdr:to>
    <xdr:sp macro="" textlink="">
      <xdr:nvSpPr>
        <xdr:cNvPr id="529" name="楕円 528">
          <a:extLst>
            <a:ext uri="{FF2B5EF4-FFF2-40B4-BE49-F238E27FC236}">
              <a16:creationId xmlns:a16="http://schemas.microsoft.com/office/drawing/2014/main" id="{3077CC64-5F2E-4A70-B402-D4DD7815CFB0}"/>
            </a:ext>
          </a:extLst>
        </xdr:cNvPr>
        <xdr:cNvSpPr/>
      </xdr:nvSpPr>
      <xdr:spPr>
        <a:xfrm>
          <a:off x="14541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60960</xdr:rowOff>
    </xdr:from>
    <xdr:to>
      <xdr:col>81</xdr:col>
      <xdr:colOff>50800</xdr:colOff>
      <xdr:row>38</xdr:row>
      <xdr:rowOff>110490</xdr:rowOff>
    </xdr:to>
    <xdr:cxnSp macro="">
      <xdr:nvCxnSpPr>
        <xdr:cNvPr id="530" name="直線コネクタ 529">
          <a:extLst>
            <a:ext uri="{FF2B5EF4-FFF2-40B4-BE49-F238E27FC236}">
              <a16:creationId xmlns:a16="http://schemas.microsoft.com/office/drawing/2014/main" id="{0A4EB75A-8B9E-4446-9AE1-E4CB5D4CBADB}"/>
            </a:ext>
          </a:extLst>
        </xdr:cNvPr>
        <xdr:cNvCxnSpPr/>
      </xdr:nvCxnSpPr>
      <xdr:spPr>
        <a:xfrm>
          <a:off x="14592300" y="65760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531" name="楕円 530">
          <a:extLst>
            <a:ext uri="{FF2B5EF4-FFF2-40B4-BE49-F238E27FC236}">
              <a16:creationId xmlns:a16="http://schemas.microsoft.com/office/drawing/2014/main" id="{3CDD5F2A-0902-4E4B-A1CF-271386C28263}"/>
            </a:ext>
          </a:extLst>
        </xdr:cNvPr>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38</xdr:row>
      <xdr:rowOff>60960</xdr:rowOff>
    </xdr:to>
    <xdr:cxnSp macro="">
      <xdr:nvCxnSpPr>
        <xdr:cNvPr id="532" name="直線コネクタ 531">
          <a:extLst>
            <a:ext uri="{FF2B5EF4-FFF2-40B4-BE49-F238E27FC236}">
              <a16:creationId xmlns:a16="http://schemas.microsoft.com/office/drawing/2014/main" id="{54531B68-0833-44A8-9C16-90417F5B3A94}"/>
            </a:ext>
          </a:extLst>
        </xdr:cNvPr>
        <xdr:cNvCxnSpPr/>
      </xdr:nvCxnSpPr>
      <xdr:spPr>
        <a:xfrm>
          <a:off x="13703300" y="6534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92075</xdr:rowOff>
    </xdr:from>
    <xdr:to>
      <xdr:col>67</xdr:col>
      <xdr:colOff>101600</xdr:colOff>
      <xdr:row>38</xdr:row>
      <xdr:rowOff>22225</xdr:rowOff>
    </xdr:to>
    <xdr:sp macro="" textlink="">
      <xdr:nvSpPr>
        <xdr:cNvPr id="533" name="楕円 532">
          <a:extLst>
            <a:ext uri="{FF2B5EF4-FFF2-40B4-BE49-F238E27FC236}">
              <a16:creationId xmlns:a16="http://schemas.microsoft.com/office/drawing/2014/main" id="{A2515D1B-E169-4042-8896-F2194CA3E00A}"/>
            </a:ext>
          </a:extLst>
        </xdr:cNvPr>
        <xdr:cNvSpPr/>
      </xdr:nvSpPr>
      <xdr:spPr>
        <a:xfrm>
          <a:off x="12763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142875</xdr:rowOff>
    </xdr:from>
    <xdr:to>
      <xdr:col>71</xdr:col>
      <xdr:colOff>177800</xdr:colOff>
      <xdr:row>38</xdr:row>
      <xdr:rowOff>19050</xdr:rowOff>
    </xdr:to>
    <xdr:cxnSp macro="">
      <xdr:nvCxnSpPr>
        <xdr:cNvPr id="534" name="直線コネクタ 533">
          <a:extLst>
            <a:ext uri="{FF2B5EF4-FFF2-40B4-BE49-F238E27FC236}">
              <a16:creationId xmlns:a16="http://schemas.microsoft.com/office/drawing/2014/main" id="{6C301B1E-A9F1-4041-AEE9-8377633D4F95}"/>
            </a:ext>
          </a:extLst>
        </xdr:cNvPr>
        <xdr:cNvCxnSpPr/>
      </xdr:nvCxnSpPr>
      <xdr:spPr>
        <a:xfrm>
          <a:off x="12814300" y="64865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1948E675-9DAA-4EF6-8D41-4DC0D6AC7409}"/>
            </a:ext>
          </a:extLst>
        </xdr:cNvPr>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8BD45AAE-F4BF-486F-96D5-C94ABBE3F42F}"/>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90E0B323-180B-4E82-AF7F-F21950691558}"/>
            </a:ext>
          </a:extLst>
        </xdr:cNvPr>
        <xdr:cNvSpPr txBox="1"/>
      </xdr:nvSpPr>
      <xdr:spPr>
        <a:xfrm>
          <a:off x="13500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DF88660A-FB18-42E0-B957-411ADCD5D5C5}"/>
            </a:ext>
          </a:extLst>
        </xdr:cNvPr>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152417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B90A48BE-7AED-4AD1-9213-7E184CD26F64}"/>
            </a:ext>
          </a:extLst>
        </xdr:cNvPr>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102887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9565852-1891-44F7-B3A6-3E8161A0F745}"/>
            </a:ext>
          </a:extLst>
        </xdr:cNvPr>
        <xdr:cNvSpPr txBox="1"/>
      </xdr:nvSpPr>
      <xdr:spPr>
        <a:xfrm>
          <a:off x="14389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D4D90E0A-1222-4D0E-B01B-AF52A3DA8457}"/>
            </a:ext>
          </a:extLst>
        </xdr:cNvPr>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13352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FFABF3FB-6517-4123-9D07-23054990806D}"/>
            </a:ext>
          </a:extLst>
        </xdr:cNvPr>
        <xdr:cNvSpPr txBox="1"/>
      </xdr:nvSpPr>
      <xdr:spPr>
        <a:xfrm>
          <a:off x="12611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20DDBB5C-00C2-48F7-9610-A8165D7A6FE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68A6480C-EC27-4D8D-B871-F34BDEBC60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7BB565E0-7457-45F3-90E8-81898D65FF9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ED41CBCC-2256-46BB-AAB0-38C15C056AB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DE251A75-6DF6-41CC-8E61-82391537E73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89911E-EB47-43B3-B0FC-1149CD1540F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70943E7F-F799-47F5-A156-C870E334CC8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41F3550-0E66-4F23-8CB1-F3EAA430B5F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31019FD1-DD7C-4ACF-BA7B-B427C381BF8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C546C55C-3F7C-422D-B291-E80F0CB1501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83867C61-ECFE-4BF4-A125-86B83E28611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DEBD17E4-FDDB-4DF1-A208-634DF98AE3D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C07F03E2-78D8-4008-83BD-6E5AD5BBE90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E4A05CDD-3B9B-4D1C-A9F0-C6A940C6FF07}"/>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7C345D01-2154-41B0-A12E-10071229901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A8025360-3FBC-4FDB-91F0-62EDFAC3DB0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255B6304-026B-45DB-964B-2BA3EF32A14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277B1C99-6285-49DF-A64D-A347E782385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3995BB5A-A1AB-473F-B6D1-42041F29EE0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EDB570E5-82D8-419B-B25F-EF88DF85B10D}"/>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CEB1937E-85C4-4F0D-95B1-F60DA39A9A7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2C430B95-E88D-4F2E-AB1A-4A8EC2BE8F5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802B91B9-446B-49DA-BDAC-4376B4AD340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9CF00A73-C5B8-4361-9106-0FA4A41DBD50}"/>
            </a:ext>
          </a:extLst>
        </xdr:cNvPr>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A8CD9C87-A5CC-45D9-AD08-A197E7C7B0AE}"/>
            </a:ext>
          </a:extLst>
        </xdr:cNvPr>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33D2BAAA-D994-46D5-AD6A-6E5B8D031291}"/>
            </a:ext>
          </a:extLst>
        </xdr:cNvPr>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68946A9B-C35D-408F-BBE6-7CB51124C817}"/>
            </a:ext>
          </a:extLst>
        </xdr:cNvPr>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8E8C20B7-0070-4CF9-A815-D929FB3DCBEB}"/>
            </a:ext>
          </a:extLst>
        </xdr:cNvPr>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7107AFB0-A9CF-4FC9-9F2F-773415361193}"/>
            </a:ext>
          </a:extLst>
        </xdr:cNvPr>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87F5EDA2-D2FB-43A7-89C0-EC144F4370AA}"/>
            </a:ext>
          </a:extLst>
        </xdr:cNvPr>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D41CCF7A-D8F4-4A8A-B413-8357B94E0125}"/>
            </a:ext>
          </a:extLst>
        </xdr:cNvPr>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a:extLst>
            <a:ext uri="{FF2B5EF4-FFF2-40B4-BE49-F238E27FC236}">
              <a16:creationId xmlns:a16="http://schemas.microsoft.com/office/drawing/2014/main" id="{5A542FC8-0146-4473-BEDE-48F3342C4F98}"/>
            </a:ext>
          </a:extLst>
        </xdr:cNvPr>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a:extLst>
            <a:ext uri="{FF2B5EF4-FFF2-40B4-BE49-F238E27FC236}">
              <a16:creationId xmlns:a16="http://schemas.microsoft.com/office/drawing/2014/main" id="{B5FC7CA1-FA21-45BF-8981-C09B0FBF1D8E}"/>
            </a:ext>
          </a:extLst>
        </xdr:cNvPr>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a:extLst>
            <a:ext uri="{FF2B5EF4-FFF2-40B4-BE49-F238E27FC236}">
              <a16:creationId xmlns:a16="http://schemas.microsoft.com/office/drawing/2014/main" id="{DA6A84DF-4162-48DE-BF46-234A537FD597}"/>
            </a:ext>
          </a:extLst>
        </xdr:cNvPr>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2232BBE1-97F9-404A-B1AB-1816BED790D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8B93778F-3169-40BF-8918-F91294B5B2E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AE61138F-5CCB-4EF7-889E-4487D03E51D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53A4441B-2551-4FA5-879E-EFF91731222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400CC861-EC12-49A6-B45B-D8976B360BF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91153</xdr:rowOff>
    </xdr:from>
    <xdr:to>
      <xdr:col>116</xdr:col>
      <xdr:colOff>114300</xdr:colOff>
      <xdr:row>39</xdr:row>
      <xdr:rowOff>21303</xdr:rowOff>
    </xdr:to>
    <xdr:sp macro="" textlink="">
      <xdr:nvSpPr>
        <xdr:cNvPr id="582" name="楕円 581">
          <a:extLst>
            <a:ext uri="{FF2B5EF4-FFF2-40B4-BE49-F238E27FC236}">
              <a16:creationId xmlns:a16="http://schemas.microsoft.com/office/drawing/2014/main" id="{63851FFC-AB59-4A16-B54A-032D0E18A0A1}"/>
            </a:ext>
          </a:extLst>
        </xdr:cNvPr>
        <xdr:cNvSpPr/>
      </xdr:nvSpPr>
      <xdr:spPr>
        <a:xfrm>
          <a:off x="22110700" y="660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114030</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861A107D-295F-4C60-B72E-079BE95407CA}"/>
            </a:ext>
          </a:extLst>
        </xdr:cNvPr>
        <xdr:cNvSpPr txBox="1"/>
      </xdr:nvSpPr>
      <xdr:spPr>
        <a:xfrm>
          <a:off x="22199600" y="645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95694</xdr:rowOff>
    </xdr:from>
    <xdr:to>
      <xdr:col>112</xdr:col>
      <xdr:colOff>38100</xdr:colOff>
      <xdr:row>39</xdr:row>
      <xdr:rowOff>25844</xdr:rowOff>
    </xdr:to>
    <xdr:sp macro="" textlink="">
      <xdr:nvSpPr>
        <xdr:cNvPr id="584" name="楕円 583">
          <a:extLst>
            <a:ext uri="{FF2B5EF4-FFF2-40B4-BE49-F238E27FC236}">
              <a16:creationId xmlns:a16="http://schemas.microsoft.com/office/drawing/2014/main" id="{DC4E7E9B-13CB-4395-83A7-48D2CB3DEDFE}"/>
            </a:ext>
          </a:extLst>
        </xdr:cNvPr>
        <xdr:cNvSpPr/>
      </xdr:nvSpPr>
      <xdr:spPr>
        <a:xfrm>
          <a:off x="21272500" y="66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141953</xdr:rowOff>
    </xdr:from>
    <xdr:to>
      <xdr:col>116</xdr:col>
      <xdr:colOff>63500</xdr:colOff>
      <xdr:row>38</xdr:row>
      <xdr:rowOff>146494</xdr:rowOff>
    </xdr:to>
    <xdr:cxnSp macro="">
      <xdr:nvCxnSpPr>
        <xdr:cNvPr id="585" name="直線コネクタ 584">
          <a:extLst>
            <a:ext uri="{FF2B5EF4-FFF2-40B4-BE49-F238E27FC236}">
              <a16:creationId xmlns:a16="http://schemas.microsoft.com/office/drawing/2014/main" id="{08A4D775-7E98-4722-AFAC-770DD0D47247}"/>
            </a:ext>
          </a:extLst>
        </xdr:cNvPr>
        <xdr:cNvCxnSpPr/>
      </xdr:nvCxnSpPr>
      <xdr:spPr>
        <a:xfrm flipV="1">
          <a:off x="21323300" y="6657053"/>
          <a:ext cx="8382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100457</xdr:rowOff>
    </xdr:from>
    <xdr:to>
      <xdr:col>107</xdr:col>
      <xdr:colOff>101600</xdr:colOff>
      <xdr:row>39</xdr:row>
      <xdr:rowOff>30607</xdr:rowOff>
    </xdr:to>
    <xdr:sp macro="" textlink="">
      <xdr:nvSpPr>
        <xdr:cNvPr id="586" name="楕円 585">
          <a:extLst>
            <a:ext uri="{FF2B5EF4-FFF2-40B4-BE49-F238E27FC236}">
              <a16:creationId xmlns:a16="http://schemas.microsoft.com/office/drawing/2014/main" id="{79BD18ED-310D-4C4A-9C51-5DBF22602A12}"/>
            </a:ext>
          </a:extLst>
        </xdr:cNvPr>
        <xdr:cNvSpPr/>
      </xdr:nvSpPr>
      <xdr:spPr>
        <a:xfrm>
          <a:off x="20383500" y="661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146494</xdr:rowOff>
    </xdr:from>
    <xdr:to>
      <xdr:col>111</xdr:col>
      <xdr:colOff>177800</xdr:colOff>
      <xdr:row>38</xdr:row>
      <xdr:rowOff>151257</xdr:rowOff>
    </xdr:to>
    <xdr:cxnSp macro="">
      <xdr:nvCxnSpPr>
        <xdr:cNvPr id="587" name="直線コネクタ 586">
          <a:extLst>
            <a:ext uri="{FF2B5EF4-FFF2-40B4-BE49-F238E27FC236}">
              <a16:creationId xmlns:a16="http://schemas.microsoft.com/office/drawing/2014/main" id="{78969A7F-9B6B-4F96-AE43-8B2F3EBCF37E}"/>
            </a:ext>
          </a:extLst>
        </xdr:cNvPr>
        <xdr:cNvCxnSpPr/>
      </xdr:nvCxnSpPr>
      <xdr:spPr>
        <a:xfrm flipV="1">
          <a:off x="20434300" y="6661594"/>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106218</xdr:rowOff>
    </xdr:from>
    <xdr:to>
      <xdr:col>102</xdr:col>
      <xdr:colOff>165100</xdr:colOff>
      <xdr:row>39</xdr:row>
      <xdr:rowOff>36368</xdr:rowOff>
    </xdr:to>
    <xdr:sp macro="" textlink="">
      <xdr:nvSpPr>
        <xdr:cNvPr id="588" name="楕円 587">
          <a:extLst>
            <a:ext uri="{FF2B5EF4-FFF2-40B4-BE49-F238E27FC236}">
              <a16:creationId xmlns:a16="http://schemas.microsoft.com/office/drawing/2014/main" id="{89AAA2DF-830D-43A4-85FD-D249492BFD02}"/>
            </a:ext>
          </a:extLst>
        </xdr:cNvPr>
        <xdr:cNvSpPr/>
      </xdr:nvSpPr>
      <xdr:spPr>
        <a:xfrm>
          <a:off x="19494500" y="66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151257</xdr:rowOff>
    </xdr:from>
    <xdr:to>
      <xdr:col>107</xdr:col>
      <xdr:colOff>50800</xdr:colOff>
      <xdr:row>38</xdr:row>
      <xdr:rowOff>157018</xdr:rowOff>
    </xdr:to>
    <xdr:cxnSp macro="">
      <xdr:nvCxnSpPr>
        <xdr:cNvPr id="589" name="直線コネクタ 588">
          <a:extLst>
            <a:ext uri="{FF2B5EF4-FFF2-40B4-BE49-F238E27FC236}">
              <a16:creationId xmlns:a16="http://schemas.microsoft.com/office/drawing/2014/main" id="{31EF9F8C-55C7-4A87-9B69-435B7F058228}"/>
            </a:ext>
          </a:extLst>
        </xdr:cNvPr>
        <xdr:cNvCxnSpPr/>
      </xdr:nvCxnSpPr>
      <xdr:spPr>
        <a:xfrm flipV="1">
          <a:off x="19545300" y="6666357"/>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107741</xdr:rowOff>
    </xdr:from>
    <xdr:to>
      <xdr:col>98</xdr:col>
      <xdr:colOff>38100</xdr:colOff>
      <xdr:row>39</xdr:row>
      <xdr:rowOff>37891</xdr:rowOff>
    </xdr:to>
    <xdr:sp macro="" textlink="">
      <xdr:nvSpPr>
        <xdr:cNvPr id="590" name="楕円 589">
          <a:extLst>
            <a:ext uri="{FF2B5EF4-FFF2-40B4-BE49-F238E27FC236}">
              <a16:creationId xmlns:a16="http://schemas.microsoft.com/office/drawing/2014/main" id="{3D48F759-E489-4049-B136-A64052397F18}"/>
            </a:ext>
          </a:extLst>
        </xdr:cNvPr>
        <xdr:cNvSpPr/>
      </xdr:nvSpPr>
      <xdr:spPr>
        <a:xfrm>
          <a:off x="18605500" y="66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157018</xdr:rowOff>
    </xdr:from>
    <xdr:to>
      <xdr:col>102</xdr:col>
      <xdr:colOff>114300</xdr:colOff>
      <xdr:row>38</xdr:row>
      <xdr:rowOff>158541</xdr:rowOff>
    </xdr:to>
    <xdr:cxnSp macro="">
      <xdr:nvCxnSpPr>
        <xdr:cNvPr id="591" name="直線コネクタ 590">
          <a:extLst>
            <a:ext uri="{FF2B5EF4-FFF2-40B4-BE49-F238E27FC236}">
              <a16:creationId xmlns:a16="http://schemas.microsoft.com/office/drawing/2014/main" id="{CA43F8C1-1E0D-4E01-9555-CDA0F062A2DC}"/>
            </a:ext>
          </a:extLst>
        </xdr:cNvPr>
        <xdr:cNvCxnSpPr/>
      </xdr:nvCxnSpPr>
      <xdr:spPr>
        <a:xfrm flipV="1">
          <a:off x="18656300" y="6672118"/>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192F86D3-34D7-493C-8BD7-8190BF5758D3}"/>
            </a:ext>
          </a:extLst>
        </xdr:cNvPr>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5AFEC561-E930-4F00-87AA-5402D8F68CC7}"/>
            </a:ext>
          </a:extLst>
        </xdr:cNvPr>
        <xdr:cNvSpPr txBox="1"/>
      </xdr:nvSpPr>
      <xdr:spPr>
        <a:xfrm>
          <a:off x="20167111" y="67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A6C93280-0E3A-4F31-9C04-4A8D880A27CC}"/>
            </a:ext>
          </a:extLst>
        </xdr:cNvPr>
        <xdr:cNvSpPr txBox="1"/>
      </xdr:nvSpPr>
      <xdr:spPr>
        <a:xfrm>
          <a:off x="19278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D6C69B94-C4C0-46AB-93AA-D3F56D7ED7B3}"/>
            </a:ext>
          </a:extLst>
        </xdr:cNvPr>
        <xdr:cNvSpPr txBox="1"/>
      </xdr:nvSpPr>
      <xdr:spPr>
        <a:xfrm>
          <a:off x="18389111" y="67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42372</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AD1ADDD0-09DE-409D-B8F5-40703BF7784B}"/>
            </a:ext>
          </a:extLst>
        </xdr:cNvPr>
        <xdr:cNvSpPr txBox="1"/>
      </xdr:nvSpPr>
      <xdr:spPr>
        <a:xfrm>
          <a:off x="21043411" y="638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47134</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282A8221-E8A1-42CA-9C62-0BAB33C8FECE}"/>
            </a:ext>
          </a:extLst>
        </xdr:cNvPr>
        <xdr:cNvSpPr txBox="1"/>
      </xdr:nvSpPr>
      <xdr:spPr>
        <a:xfrm>
          <a:off x="20167111" y="639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52895</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F54DD951-0B36-46B8-A499-A56108A52671}"/>
            </a:ext>
          </a:extLst>
        </xdr:cNvPr>
        <xdr:cNvSpPr txBox="1"/>
      </xdr:nvSpPr>
      <xdr:spPr>
        <a:xfrm>
          <a:off x="19278111" y="639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54419</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2922EAB-7EAD-4573-8162-597A8DB55487}"/>
            </a:ext>
          </a:extLst>
        </xdr:cNvPr>
        <xdr:cNvSpPr txBox="1"/>
      </xdr:nvSpPr>
      <xdr:spPr>
        <a:xfrm>
          <a:off x="18389111" y="63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8EA845EA-3493-41C7-BA8D-569B32D3B0B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C943683-D180-470F-8C61-24AAD950CC1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81E2FDAA-6F78-4026-803E-2F342C58714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CE047A3D-999D-4BFA-9B92-CBD83827951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3AE9E00B-B5ED-4086-AE61-63D2F5C865D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E4983767-8E3E-4B0F-A828-CFA82DFF144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B72ED6A0-A8AB-4EEC-9CD0-00C28EA7C9E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855FD04F-CDFB-48D7-9BCE-54F15E53ED5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CD91C67D-5D1A-44DC-82CA-A6695E45718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EF693384-0C48-410A-925B-2E6FBEA0B09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2A4DE65A-3F33-4F59-A0FA-4EC0DEEB646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B1FBE91E-2203-4C54-9ABC-79FDCB8D47A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1E14BBB8-798C-4ACB-A19B-6F3284C1381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968203F1-90F8-4772-8CF8-ACC592C7723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D0F52DB8-EA6C-4495-B30E-9816508BFBC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B82D90EC-D6BE-4664-AC07-EDCB5C1D913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B91C5841-E9EB-468F-B2B9-D2F5B1C1E6F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565286B-A71E-41CA-8F74-24CDDE9659C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B7B3A67-C99D-4065-B7FE-DA2D0608544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3C75092-AA1A-4F1C-99D0-F1D381B2B25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C5B858F2-A082-48A0-9737-BBB9A1EE3273}"/>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347BC256-779E-4102-8E98-0DDDFBDDEFC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6460CFF0-5AAF-4841-B51C-2C6FFB48207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A5A6FE2A-0214-4A96-BCAE-47579E22CFFB}"/>
            </a:ext>
          </a:extLst>
        </xdr:cNvPr>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3A761FCC-557D-4F4D-BF7B-35A562D3A322}"/>
            </a:ext>
          </a:extLst>
        </xdr:cNvPr>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A110602C-FB7F-4B98-9FE9-2FF58620E7CE}"/>
            </a:ext>
          </a:extLst>
        </xdr:cNvPr>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EDD1CCD9-1615-40D9-A51F-08CE08C105A1}"/>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CECE852F-5206-46F8-B952-9F18C7B0D1CE}"/>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EAE06A19-2180-47CC-A77D-442A208C8B6A}"/>
            </a:ext>
          </a:extLst>
        </xdr:cNvPr>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B1781633-467F-47A9-9870-B59EB282EB10}"/>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DBA52E9D-DD1F-4648-BD88-E16E845D7E83}"/>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a:extLst>
            <a:ext uri="{FF2B5EF4-FFF2-40B4-BE49-F238E27FC236}">
              <a16:creationId xmlns:a16="http://schemas.microsoft.com/office/drawing/2014/main" id="{EB92D82C-A288-460C-93AD-474E91B7B2F5}"/>
            </a:ext>
          </a:extLst>
        </xdr:cNvPr>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a:extLst>
            <a:ext uri="{FF2B5EF4-FFF2-40B4-BE49-F238E27FC236}">
              <a16:creationId xmlns:a16="http://schemas.microsoft.com/office/drawing/2014/main" id="{618604AB-36AA-48CE-AB60-B5B0896B3332}"/>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a:extLst>
            <a:ext uri="{FF2B5EF4-FFF2-40B4-BE49-F238E27FC236}">
              <a16:creationId xmlns:a16="http://schemas.microsoft.com/office/drawing/2014/main" id="{272FA65E-E684-4536-AE11-9A414A2A3D40}"/>
            </a:ext>
          </a:extLst>
        </xdr:cNvPr>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BC77FD70-19B0-4B28-911A-3BBF397AC5B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EDE202A7-D28F-40BF-9DA3-70387FAA5A9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8249A510-A27B-4177-B899-93458D6B57C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44295C31-6FC7-4CD8-A906-BBB907F3446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758E58C8-2684-4BEF-A470-40AE63944A5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639" name="楕円 638">
          <a:extLst>
            <a:ext uri="{FF2B5EF4-FFF2-40B4-BE49-F238E27FC236}">
              <a16:creationId xmlns:a16="http://schemas.microsoft.com/office/drawing/2014/main" id="{24B93F13-A113-4257-A914-EA5DDC1C424F}"/>
            </a:ext>
          </a:extLst>
        </xdr:cNvPr>
        <xdr:cNvSpPr/>
      </xdr:nvSpPr>
      <xdr:spPr>
        <a:xfrm>
          <a:off x="16268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164482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AE9A46DD-5886-4FB7-ADA5-A842217D9C3A}"/>
            </a:ext>
          </a:extLst>
        </xdr:cNvPr>
        <xdr:cNvSpPr txBox="1"/>
      </xdr:nvSpPr>
      <xdr:spPr>
        <a:xfrm>
          <a:off x="16357600"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101600</xdr:rowOff>
    </xdr:from>
    <xdr:to>
      <xdr:col>81</xdr:col>
      <xdr:colOff>101600</xdr:colOff>
      <xdr:row>60</xdr:row>
      <xdr:rowOff>31750</xdr:rowOff>
    </xdr:to>
    <xdr:sp macro="" textlink="">
      <xdr:nvSpPr>
        <xdr:cNvPr id="641" name="楕円 640">
          <a:extLst>
            <a:ext uri="{FF2B5EF4-FFF2-40B4-BE49-F238E27FC236}">
              <a16:creationId xmlns:a16="http://schemas.microsoft.com/office/drawing/2014/main" id="{08795D24-E931-4559-9878-CCB96F112583}"/>
            </a:ext>
          </a:extLst>
        </xdr:cNvPr>
        <xdr:cNvSpPr/>
      </xdr:nvSpPr>
      <xdr:spPr>
        <a:xfrm>
          <a:off x="1543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152400</xdr:rowOff>
    </xdr:from>
    <xdr:to>
      <xdr:col>85</xdr:col>
      <xdr:colOff>127000</xdr:colOff>
      <xdr:row>60</xdr:row>
      <xdr:rowOff>20955</xdr:rowOff>
    </xdr:to>
    <xdr:cxnSp macro="">
      <xdr:nvCxnSpPr>
        <xdr:cNvPr id="642" name="直線コネクタ 641">
          <a:extLst>
            <a:ext uri="{FF2B5EF4-FFF2-40B4-BE49-F238E27FC236}">
              <a16:creationId xmlns:a16="http://schemas.microsoft.com/office/drawing/2014/main" id="{1204FC71-123B-46F7-A45E-EA9D10BAD9A4}"/>
            </a:ext>
          </a:extLst>
        </xdr:cNvPr>
        <xdr:cNvCxnSpPr/>
      </xdr:nvCxnSpPr>
      <xdr:spPr>
        <a:xfrm>
          <a:off x="15481300" y="102679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61595</xdr:rowOff>
    </xdr:from>
    <xdr:to>
      <xdr:col>76</xdr:col>
      <xdr:colOff>165100</xdr:colOff>
      <xdr:row>59</xdr:row>
      <xdr:rowOff>163195</xdr:rowOff>
    </xdr:to>
    <xdr:sp macro="" textlink="">
      <xdr:nvSpPr>
        <xdr:cNvPr id="643" name="楕円 642">
          <a:extLst>
            <a:ext uri="{FF2B5EF4-FFF2-40B4-BE49-F238E27FC236}">
              <a16:creationId xmlns:a16="http://schemas.microsoft.com/office/drawing/2014/main" id="{727A2E14-3204-411E-B960-89F6446347EE}"/>
            </a:ext>
          </a:extLst>
        </xdr:cNvPr>
        <xdr:cNvSpPr/>
      </xdr:nvSpPr>
      <xdr:spPr>
        <a:xfrm>
          <a:off x="14541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112395</xdr:rowOff>
    </xdr:from>
    <xdr:to>
      <xdr:col>81</xdr:col>
      <xdr:colOff>50800</xdr:colOff>
      <xdr:row>59</xdr:row>
      <xdr:rowOff>152400</xdr:rowOff>
    </xdr:to>
    <xdr:cxnSp macro="">
      <xdr:nvCxnSpPr>
        <xdr:cNvPr id="644" name="直線コネクタ 643">
          <a:extLst>
            <a:ext uri="{FF2B5EF4-FFF2-40B4-BE49-F238E27FC236}">
              <a16:creationId xmlns:a16="http://schemas.microsoft.com/office/drawing/2014/main" id="{112688A9-D5E8-49DB-810A-C2EB8E2237C9}"/>
            </a:ext>
          </a:extLst>
        </xdr:cNvPr>
        <xdr:cNvCxnSpPr/>
      </xdr:nvCxnSpPr>
      <xdr:spPr>
        <a:xfrm>
          <a:off x="14592300" y="102279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31115</xdr:rowOff>
    </xdr:from>
    <xdr:to>
      <xdr:col>72</xdr:col>
      <xdr:colOff>38100</xdr:colOff>
      <xdr:row>59</xdr:row>
      <xdr:rowOff>132715</xdr:rowOff>
    </xdr:to>
    <xdr:sp macro="" textlink="">
      <xdr:nvSpPr>
        <xdr:cNvPr id="645" name="楕円 644">
          <a:extLst>
            <a:ext uri="{FF2B5EF4-FFF2-40B4-BE49-F238E27FC236}">
              <a16:creationId xmlns:a16="http://schemas.microsoft.com/office/drawing/2014/main" id="{CEB0BDC4-04DA-4604-88E3-C2890FB02C02}"/>
            </a:ext>
          </a:extLst>
        </xdr:cNvPr>
        <xdr:cNvSpPr/>
      </xdr:nvSpPr>
      <xdr:spPr>
        <a:xfrm>
          <a:off x="13652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81915</xdr:rowOff>
    </xdr:from>
    <xdr:to>
      <xdr:col>76</xdr:col>
      <xdr:colOff>114300</xdr:colOff>
      <xdr:row>59</xdr:row>
      <xdr:rowOff>112395</xdr:rowOff>
    </xdr:to>
    <xdr:cxnSp macro="">
      <xdr:nvCxnSpPr>
        <xdr:cNvPr id="646" name="直線コネクタ 645">
          <a:extLst>
            <a:ext uri="{FF2B5EF4-FFF2-40B4-BE49-F238E27FC236}">
              <a16:creationId xmlns:a16="http://schemas.microsoft.com/office/drawing/2014/main" id="{050FFE62-6091-4CB8-B54A-FDA73D2347D6}"/>
            </a:ext>
          </a:extLst>
        </xdr:cNvPr>
        <xdr:cNvCxnSpPr/>
      </xdr:nvCxnSpPr>
      <xdr:spPr>
        <a:xfrm>
          <a:off x="13703300" y="101974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164465</xdr:rowOff>
    </xdr:from>
    <xdr:to>
      <xdr:col>67</xdr:col>
      <xdr:colOff>101600</xdr:colOff>
      <xdr:row>59</xdr:row>
      <xdr:rowOff>94615</xdr:rowOff>
    </xdr:to>
    <xdr:sp macro="" textlink="">
      <xdr:nvSpPr>
        <xdr:cNvPr id="647" name="楕円 646">
          <a:extLst>
            <a:ext uri="{FF2B5EF4-FFF2-40B4-BE49-F238E27FC236}">
              <a16:creationId xmlns:a16="http://schemas.microsoft.com/office/drawing/2014/main" id="{B06FDAC8-CA3B-4EF7-BCDA-482D40AD2F45}"/>
            </a:ext>
          </a:extLst>
        </xdr:cNvPr>
        <xdr:cNvSpPr/>
      </xdr:nvSpPr>
      <xdr:spPr>
        <a:xfrm>
          <a:off x="12763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43815</xdr:rowOff>
    </xdr:from>
    <xdr:to>
      <xdr:col>71</xdr:col>
      <xdr:colOff>177800</xdr:colOff>
      <xdr:row>59</xdr:row>
      <xdr:rowOff>81915</xdr:rowOff>
    </xdr:to>
    <xdr:cxnSp macro="">
      <xdr:nvCxnSpPr>
        <xdr:cNvPr id="648" name="直線コネクタ 647">
          <a:extLst>
            <a:ext uri="{FF2B5EF4-FFF2-40B4-BE49-F238E27FC236}">
              <a16:creationId xmlns:a16="http://schemas.microsoft.com/office/drawing/2014/main" id="{03951C5A-D25B-4F2A-B221-DD64C922B017}"/>
            </a:ext>
          </a:extLst>
        </xdr:cNvPr>
        <xdr:cNvCxnSpPr/>
      </xdr:nvCxnSpPr>
      <xdr:spPr>
        <a:xfrm>
          <a:off x="12814300" y="101593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880ADB56-1DA0-4380-B0EF-0862412563A8}"/>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30FB24AD-C075-4812-82C0-524E93FE0DA8}"/>
            </a:ext>
          </a:extLst>
        </xdr:cNvPr>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1EC01955-1ABE-4FF4-B20E-730BDF3B3929}"/>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165752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DD366502-EF7F-465F-9FC7-D2BAE416FE6E}"/>
            </a:ext>
          </a:extLst>
        </xdr:cNvPr>
        <xdr:cNvSpPr txBox="1"/>
      </xdr:nvSpPr>
      <xdr:spPr>
        <a:xfrm>
          <a:off x="12611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48277</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B8A8246-8C88-4742-BBC7-FCE410AEA03B}"/>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8272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AE8A7D1F-5955-4510-919B-0D04DF7FABF6}"/>
            </a:ext>
          </a:extLst>
        </xdr:cNvPr>
        <xdr:cNvSpPr txBox="1"/>
      </xdr:nvSpPr>
      <xdr:spPr>
        <a:xfrm>
          <a:off x="14389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149242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9473AC26-E5EB-44EA-BA2D-F83478A0B100}"/>
            </a:ext>
          </a:extLst>
        </xdr:cNvPr>
        <xdr:cNvSpPr txBox="1"/>
      </xdr:nvSpPr>
      <xdr:spPr>
        <a:xfrm>
          <a:off x="13500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111142</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C8F6365C-E55D-499B-BEDA-4C51BB49416E}"/>
            </a:ext>
          </a:extLst>
        </xdr:cNvPr>
        <xdr:cNvSpPr txBox="1"/>
      </xdr:nvSpPr>
      <xdr:spPr>
        <a:xfrm>
          <a:off x="12611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B0EA5C90-7A58-438B-92A6-14365B187D1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E05B7B99-FEB8-4D4D-9D7C-4407CC932E9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BA78757-58E9-43A4-A6E9-3567284A8A0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DDBB9B2C-1928-46C0-9BCD-85CAC1A18C9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33953E2E-A3DC-4D5F-977D-46FB3B05B11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5DF5E386-729D-48DE-B36D-1E53C033DAB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6D80658C-168B-41A8-8771-772B0D93BC6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1FFA8B0D-7272-4CA6-921E-9FDDA17768C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D51EA8D8-D55E-48FF-9CE7-CFDACA0CE63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D18C8DA1-125E-4FE8-A214-F9EF559AFEA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F9E2892A-45CB-4E81-B9B5-0444ACBFDB8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7860F842-DA3B-4942-A523-33D0484B83E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4AAA58AF-B219-427F-B21E-663145D1A9D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C95BA567-2EA7-4F03-8635-F7AC101F745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24A7D9F7-5DB7-42F7-AE34-BBB06967BE6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9C822364-D0EA-452C-8116-31F4FAE901A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B25E3E12-A067-47A4-9047-E60689C302A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766AB2DD-9721-477C-BD56-E5280239B76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DE7A5E92-AB0F-4FAE-BAC5-8F40243C5B3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FD300568-99A1-4534-8664-4B3ECC7DE6F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EC73185F-3B86-4DCF-B890-19FA6B29BB7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C894764E-6BF4-4D31-85D2-30730AB21CF8}"/>
            </a:ext>
          </a:extLst>
        </xdr:cNvPr>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56DB10B1-5A74-4B1F-8503-50C8F981E815}"/>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76579D2F-C25E-406E-981E-994FA284A1B1}"/>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64FEB772-7822-4588-BD73-7DDE790CB923}"/>
            </a:ext>
          </a:extLst>
        </xdr:cNvPr>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20A462DE-23B4-437F-95A4-3FE78ED11178}"/>
            </a:ext>
          </a:extLst>
        </xdr:cNvPr>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4BA5BB7A-1523-4F85-B5F5-952424CA9227}"/>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C73267FC-FF5D-4F0E-84CA-9D2AE047271F}"/>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8A79DE2C-21CD-430D-A59C-716EA4746F9D}"/>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a:extLst>
            <a:ext uri="{FF2B5EF4-FFF2-40B4-BE49-F238E27FC236}">
              <a16:creationId xmlns:a16="http://schemas.microsoft.com/office/drawing/2014/main" id="{0443A6E7-33CF-44C5-A324-E07087BBC879}"/>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a:extLst>
            <a:ext uri="{FF2B5EF4-FFF2-40B4-BE49-F238E27FC236}">
              <a16:creationId xmlns:a16="http://schemas.microsoft.com/office/drawing/2014/main" id="{08CC7856-B5BE-4B47-865E-5779A754F279}"/>
            </a:ext>
          </a:extLst>
        </xdr:cNvPr>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a:extLst>
            <a:ext uri="{FF2B5EF4-FFF2-40B4-BE49-F238E27FC236}">
              <a16:creationId xmlns:a16="http://schemas.microsoft.com/office/drawing/2014/main" id="{7FDF4C61-44EF-413A-A019-7CBECBC99699}"/>
            </a:ext>
          </a:extLst>
        </xdr:cNvPr>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EC40D2BD-7EA2-4526-B0E6-F5DF9978C72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142668F2-ACC3-4FB9-80A9-5EBEC11D229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17DF8EB9-2FA1-4466-B317-F6047DB3464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B0E04519-CCE6-4751-9AB0-D4FF881DFCD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41F3D82E-6800-4C96-82AB-1124DEEF95D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694" name="楕円 693">
          <a:extLst>
            <a:ext uri="{FF2B5EF4-FFF2-40B4-BE49-F238E27FC236}">
              <a16:creationId xmlns:a16="http://schemas.microsoft.com/office/drawing/2014/main" id="{9BC6D732-4BC0-4D92-A250-7B27670FB147}"/>
            </a:ext>
          </a:extLst>
        </xdr:cNvPr>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87647</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B7CFCBD0-9944-427A-BC35-86D6B79EB924}"/>
            </a:ext>
          </a:extLst>
        </xdr:cNvPr>
        <xdr:cNvSpPr txBox="1"/>
      </xdr:nvSpPr>
      <xdr:spPr>
        <a:xfrm>
          <a:off x="22199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696" name="楕円 695">
          <a:extLst>
            <a:ext uri="{FF2B5EF4-FFF2-40B4-BE49-F238E27FC236}">
              <a16:creationId xmlns:a16="http://schemas.microsoft.com/office/drawing/2014/main" id="{4085C2AE-33CC-422A-96D6-DC90F6838297}"/>
            </a:ext>
          </a:extLst>
        </xdr:cNvPr>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160020</xdr:rowOff>
    </xdr:to>
    <xdr:cxnSp macro="">
      <xdr:nvCxnSpPr>
        <xdr:cNvPr id="697" name="直線コネクタ 696">
          <a:extLst>
            <a:ext uri="{FF2B5EF4-FFF2-40B4-BE49-F238E27FC236}">
              <a16:creationId xmlns:a16="http://schemas.microsoft.com/office/drawing/2014/main" id="{C721ED42-8434-425D-8133-42225D238CCF}"/>
            </a:ext>
          </a:extLst>
        </xdr:cNvPr>
        <xdr:cNvCxnSpPr/>
      </xdr:nvCxnSpPr>
      <xdr:spPr>
        <a:xfrm>
          <a:off x="21323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698" name="楕円 697">
          <a:extLst>
            <a:ext uri="{FF2B5EF4-FFF2-40B4-BE49-F238E27FC236}">
              <a16:creationId xmlns:a16="http://schemas.microsoft.com/office/drawing/2014/main" id="{F73CB149-4B31-42F5-8BE0-A9B537C16A85}"/>
            </a:ext>
          </a:extLst>
        </xdr:cNvPr>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160020</xdr:rowOff>
    </xdr:to>
    <xdr:cxnSp macro="">
      <xdr:nvCxnSpPr>
        <xdr:cNvPr id="699" name="直線コネクタ 698">
          <a:extLst>
            <a:ext uri="{FF2B5EF4-FFF2-40B4-BE49-F238E27FC236}">
              <a16:creationId xmlns:a16="http://schemas.microsoft.com/office/drawing/2014/main" id="{A46E6D1A-D415-4558-AB1C-A1A1B05A990E}"/>
            </a:ext>
          </a:extLst>
        </xdr:cNvPr>
        <xdr:cNvCxnSpPr/>
      </xdr:nvCxnSpPr>
      <xdr:spPr>
        <a:xfrm>
          <a:off x="20434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700" name="楕円 699">
          <a:extLst>
            <a:ext uri="{FF2B5EF4-FFF2-40B4-BE49-F238E27FC236}">
              <a16:creationId xmlns:a16="http://schemas.microsoft.com/office/drawing/2014/main" id="{EBA5B0EB-8249-46D8-8B5D-AF420BE96E7B}"/>
            </a:ext>
          </a:extLst>
        </xdr:cNvPr>
        <xdr:cNvSpPr/>
      </xdr:nvSpPr>
      <xdr:spPr>
        <a:xfrm>
          <a:off x="19494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62</xdr:row>
      <xdr:rowOff>160020</xdr:rowOff>
    </xdr:to>
    <xdr:cxnSp macro="">
      <xdr:nvCxnSpPr>
        <xdr:cNvPr id="701" name="直線コネクタ 700">
          <a:extLst>
            <a:ext uri="{FF2B5EF4-FFF2-40B4-BE49-F238E27FC236}">
              <a16:creationId xmlns:a16="http://schemas.microsoft.com/office/drawing/2014/main" id="{BF82A80B-6BAE-4A98-8136-908629B17680}"/>
            </a:ext>
          </a:extLst>
        </xdr:cNvPr>
        <xdr:cNvCxnSpPr/>
      </xdr:nvCxnSpPr>
      <xdr:spPr>
        <a:xfrm>
          <a:off x="19545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702" name="楕円 701">
          <a:extLst>
            <a:ext uri="{FF2B5EF4-FFF2-40B4-BE49-F238E27FC236}">
              <a16:creationId xmlns:a16="http://schemas.microsoft.com/office/drawing/2014/main" id="{268D3F4E-E509-49B4-8925-8310A969AF4F}"/>
            </a:ext>
          </a:extLst>
        </xdr:cNvPr>
        <xdr:cNvSpPr/>
      </xdr:nvSpPr>
      <xdr:spPr>
        <a:xfrm>
          <a:off x="18605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160020</xdr:rowOff>
    </xdr:from>
    <xdr:to>
      <xdr:col>102</xdr:col>
      <xdr:colOff>114300</xdr:colOff>
      <xdr:row>62</xdr:row>
      <xdr:rowOff>160020</xdr:rowOff>
    </xdr:to>
    <xdr:cxnSp macro="">
      <xdr:nvCxnSpPr>
        <xdr:cNvPr id="703" name="直線コネクタ 702">
          <a:extLst>
            <a:ext uri="{FF2B5EF4-FFF2-40B4-BE49-F238E27FC236}">
              <a16:creationId xmlns:a16="http://schemas.microsoft.com/office/drawing/2014/main" id="{53B76380-C136-4D94-BFA7-A72EDDCF12C0}"/>
            </a:ext>
          </a:extLst>
        </xdr:cNvPr>
        <xdr:cNvCxnSpPr/>
      </xdr:nvCxnSpPr>
      <xdr:spPr>
        <a:xfrm>
          <a:off x="18656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a:extLst>
            <a:ext uri="{FF2B5EF4-FFF2-40B4-BE49-F238E27FC236}">
              <a16:creationId xmlns:a16="http://schemas.microsoft.com/office/drawing/2014/main" id="{ED0129F1-9B7A-4050-8251-C2C3F52B46E5}"/>
            </a:ext>
          </a:extLst>
        </xdr:cNvPr>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5" name="n_2aveValue【保健センター・保健所】&#10;一人当たり面積">
          <a:extLst>
            <a:ext uri="{FF2B5EF4-FFF2-40B4-BE49-F238E27FC236}">
              <a16:creationId xmlns:a16="http://schemas.microsoft.com/office/drawing/2014/main" id="{F6D9DCFE-B635-46CE-8A78-81A7F40356C2}"/>
            </a:ext>
          </a:extLst>
        </xdr:cNvPr>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a:extLst>
            <a:ext uri="{FF2B5EF4-FFF2-40B4-BE49-F238E27FC236}">
              <a16:creationId xmlns:a16="http://schemas.microsoft.com/office/drawing/2014/main" id="{2645019E-89B8-4481-9A13-3DC7A7D5140F}"/>
            </a:ext>
          </a:extLst>
        </xdr:cNvPr>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7" name="n_4aveValue【保健センター・保健所】&#10;一人当たり面積">
          <a:extLst>
            <a:ext uri="{FF2B5EF4-FFF2-40B4-BE49-F238E27FC236}">
              <a16:creationId xmlns:a16="http://schemas.microsoft.com/office/drawing/2014/main" id="{8B956819-4D2C-400D-A093-30B9867014AA}"/>
            </a:ext>
          </a:extLst>
        </xdr:cNvPr>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708" name="n_1mainValue【保健センター・保健所】&#10;一人当たり面積">
          <a:extLst>
            <a:ext uri="{FF2B5EF4-FFF2-40B4-BE49-F238E27FC236}">
              <a16:creationId xmlns:a16="http://schemas.microsoft.com/office/drawing/2014/main" id="{257DE5B6-FF4C-41B1-960B-1BFC8C49C0A8}"/>
            </a:ext>
          </a:extLst>
        </xdr:cNvPr>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709" name="n_2mainValue【保健センター・保健所】&#10;一人当たり面積">
          <a:extLst>
            <a:ext uri="{FF2B5EF4-FFF2-40B4-BE49-F238E27FC236}">
              <a16:creationId xmlns:a16="http://schemas.microsoft.com/office/drawing/2014/main" id="{EEE19BFF-561C-452A-881D-71AAD9FE91C8}"/>
            </a:ext>
          </a:extLst>
        </xdr:cNvPr>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710" name="n_3mainValue【保健センター・保健所】&#10;一人当たり面積">
          <a:extLst>
            <a:ext uri="{FF2B5EF4-FFF2-40B4-BE49-F238E27FC236}">
              <a16:creationId xmlns:a16="http://schemas.microsoft.com/office/drawing/2014/main" id="{E6527E05-227E-4DE2-BBE1-97343488FBC7}"/>
            </a:ext>
          </a:extLst>
        </xdr:cNvPr>
        <xdr:cNvSpPr txBox="1"/>
      </xdr:nvSpPr>
      <xdr:spPr>
        <a:xfrm>
          <a:off x="19310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711" name="n_4mainValue【保健センター・保健所】&#10;一人当たり面積">
          <a:extLst>
            <a:ext uri="{FF2B5EF4-FFF2-40B4-BE49-F238E27FC236}">
              <a16:creationId xmlns:a16="http://schemas.microsoft.com/office/drawing/2014/main" id="{BEE47622-D01D-4050-9E6B-0802718DE504}"/>
            </a:ext>
          </a:extLst>
        </xdr:cNvPr>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299DDE39-CE63-4CEA-A5E2-FC1068AB73A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53B03BD7-752B-46BA-A83F-B06A11AD6F2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35C04F1E-8DBF-4A1D-BE39-1D00DBFBD4A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694F950C-68FE-4C95-88C8-B13F2DBACDA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2103ACA3-AD31-4D26-B025-9574C8D2209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8BAAF07A-047C-4A82-B960-272ADC3DD10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C85937B1-4EB6-4065-876F-4718B0FBFBB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A13A5DC6-5672-407A-AF0C-009FA5309DB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468F0C1-FDC5-4335-B338-0DABF996B8E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9F1EF2B3-01D0-4CD0-8F17-B600BA75FF0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C44F4D7B-14D6-43EB-A902-C9D54BE27EA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54E75CC-07FD-42DA-BA4E-3407CF973AB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42923798-E870-4A2C-8946-9B139998C4A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9F42805D-D24E-4EF9-83A6-F71565935B0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D5FA4792-DA6A-45FE-82C4-23ED2EEC0BE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B6EEBDC0-4562-4C90-9301-76147A42E1F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844F21F8-EA4A-4450-AD1A-D65E08607E8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51FDCDC0-D9FF-4160-AC91-0D9F8426A96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DFC95D4-BEE1-44D6-92FC-396A9BC42F1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33952D18-E1DA-46D2-AF58-D7EAF072C4F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D6C3F31D-8DDF-4588-BBA0-88FEDC3B971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5AC7E10D-7946-4B9E-908A-D742D2876A9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3A508EAF-C45A-47FB-A908-15066F81799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8A2B53E2-CD93-4304-9BCF-CD8B69054FB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601EBD08-61A9-4457-8D44-FDA4A5B2850A}"/>
            </a:ext>
          </a:extLst>
        </xdr:cNvPr>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4E541CDD-74EA-4F9A-A850-4C064015FDE7}"/>
            </a:ext>
          </a:extLst>
        </xdr:cNvPr>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EA329B3D-733D-4A00-B256-3B2F4D5B9AA3}"/>
            </a:ext>
          </a:extLst>
        </xdr:cNvPr>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44086CF4-867B-49DC-95D8-A2BF7C55C14B}"/>
            </a:ext>
          </a:extLst>
        </xdr:cNvPr>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26FC3EFA-FA4F-4B8F-BB86-64058EFA8319}"/>
            </a:ext>
          </a:extLst>
        </xdr:cNvPr>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5F41FE2C-68A7-4606-AB3F-1A595514DE51}"/>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37D7E61F-4025-42C1-9CFE-7E983B422C95}"/>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FB61F0DD-8727-44DB-8C17-C5D8E42753B0}"/>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a:extLst>
            <a:ext uri="{FF2B5EF4-FFF2-40B4-BE49-F238E27FC236}">
              <a16:creationId xmlns:a16="http://schemas.microsoft.com/office/drawing/2014/main" id="{1C9B65DD-E462-4D5A-B34C-D9A73D86270B}"/>
            </a:ext>
          </a:extLst>
        </xdr:cNvPr>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a:extLst>
            <a:ext uri="{FF2B5EF4-FFF2-40B4-BE49-F238E27FC236}">
              <a16:creationId xmlns:a16="http://schemas.microsoft.com/office/drawing/2014/main" id="{300717DE-6E8C-441F-ADE4-4515B19C774B}"/>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a:extLst>
            <a:ext uri="{FF2B5EF4-FFF2-40B4-BE49-F238E27FC236}">
              <a16:creationId xmlns:a16="http://schemas.microsoft.com/office/drawing/2014/main" id="{C3FA8DD8-ED38-40B1-BCE3-935733ABAD8F}"/>
            </a:ext>
          </a:extLst>
        </xdr:cNvPr>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C3E86D7-7647-440C-BFC7-8A3F8E9CACC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38EEEF81-B0C8-40F5-8EFE-1168831045A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3587B450-36E4-42DA-B70D-33C20C3766E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2DCD471E-1AAC-4530-A0D0-E8FADD84F92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B6DD19E7-D2AA-4F55-824B-D24937FEC86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752" name="楕円 751">
          <a:extLst>
            <a:ext uri="{FF2B5EF4-FFF2-40B4-BE49-F238E27FC236}">
              <a16:creationId xmlns:a16="http://schemas.microsoft.com/office/drawing/2014/main" id="{A998B0FE-6DCE-483D-A592-A519C3A8AF0C}"/>
            </a:ext>
          </a:extLst>
        </xdr:cNvPr>
        <xdr:cNvSpPr/>
      </xdr:nvSpPr>
      <xdr:spPr>
        <a:xfrm>
          <a:off x="162687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131463</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183D8643-B8ED-46FB-BFA4-F64D1DB93050}"/>
            </a:ext>
          </a:extLst>
        </xdr:cNvPr>
        <xdr:cNvSpPr txBox="1"/>
      </xdr:nvSpPr>
      <xdr:spPr>
        <a:xfrm>
          <a:off x="16357600"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97789</xdr:rowOff>
    </xdr:from>
    <xdr:to>
      <xdr:col>81</xdr:col>
      <xdr:colOff>101600</xdr:colOff>
      <xdr:row>82</xdr:row>
      <xdr:rowOff>27939</xdr:rowOff>
    </xdr:to>
    <xdr:sp macro="" textlink="">
      <xdr:nvSpPr>
        <xdr:cNvPr id="754" name="楕円 753">
          <a:extLst>
            <a:ext uri="{FF2B5EF4-FFF2-40B4-BE49-F238E27FC236}">
              <a16:creationId xmlns:a16="http://schemas.microsoft.com/office/drawing/2014/main" id="{3CB53FCE-AFA5-432A-A0DC-8DE2FBDAD4E4}"/>
            </a:ext>
          </a:extLst>
        </xdr:cNvPr>
        <xdr:cNvSpPr/>
      </xdr:nvSpPr>
      <xdr:spPr>
        <a:xfrm>
          <a:off x="15430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148589</xdr:rowOff>
    </xdr:from>
    <xdr:to>
      <xdr:col>85</xdr:col>
      <xdr:colOff>127000</xdr:colOff>
      <xdr:row>82</xdr:row>
      <xdr:rowOff>32386</xdr:rowOff>
    </xdr:to>
    <xdr:cxnSp macro="">
      <xdr:nvCxnSpPr>
        <xdr:cNvPr id="755" name="直線コネクタ 754">
          <a:extLst>
            <a:ext uri="{FF2B5EF4-FFF2-40B4-BE49-F238E27FC236}">
              <a16:creationId xmlns:a16="http://schemas.microsoft.com/office/drawing/2014/main" id="{00EE71FB-CB91-4E79-BC79-1E39CE390772}"/>
            </a:ext>
          </a:extLst>
        </xdr:cNvPr>
        <xdr:cNvCxnSpPr/>
      </xdr:nvCxnSpPr>
      <xdr:spPr>
        <a:xfrm>
          <a:off x="15481300" y="14036039"/>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50164</xdr:rowOff>
    </xdr:from>
    <xdr:to>
      <xdr:col>76</xdr:col>
      <xdr:colOff>165100</xdr:colOff>
      <xdr:row>81</xdr:row>
      <xdr:rowOff>151764</xdr:rowOff>
    </xdr:to>
    <xdr:sp macro="" textlink="">
      <xdr:nvSpPr>
        <xdr:cNvPr id="756" name="楕円 755">
          <a:extLst>
            <a:ext uri="{FF2B5EF4-FFF2-40B4-BE49-F238E27FC236}">
              <a16:creationId xmlns:a16="http://schemas.microsoft.com/office/drawing/2014/main" id="{EC43AE82-7AD3-4434-901F-4D87EC4A7729}"/>
            </a:ext>
          </a:extLst>
        </xdr:cNvPr>
        <xdr:cNvSpPr/>
      </xdr:nvSpPr>
      <xdr:spPr>
        <a:xfrm>
          <a:off x="14541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100964</xdr:rowOff>
    </xdr:from>
    <xdr:to>
      <xdr:col>81</xdr:col>
      <xdr:colOff>50800</xdr:colOff>
      <xdr:row>81</xdr:row>
      <xdr:rowOff>148589</xdr:rowOff>
    </xdr:to>
    <xdr:cxnSp macro="">
      <xdr:nvCxnSpPr>
        <xdr:cNvPr id="757" name="直線コネクタ 756">
          <a:extLst>
            <a:ext uri="{FF2B5EF4-FFF2-40B4-BE49-F238E27FC236}">
              <a16:creationId xmlns:a16="http://schemas.microsoft.com/office/drawing/2014/main" id="{749DE594-0485-4BC5-AD76-B2AF1A93BAC4}"/>
            </a:ext>
          </a:extLst>
        </xdr:cNvPr>
        <xdr:cNvCxnSpPr/>
      </xdr:nvCxnSpPr>
      <xdr:spPr>
        <a:xfrm>
          <a:off x="14592300" y="139884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636</xdr:rowOff>
    </xdr:from>
    <xdr:to>
      <xdr:col>72</xdr:col>
      <xdr:colOff>38100</xdr:colOff>
      <xdr:row>81</xdr:row>
      <xdr:rowOff>102236</xdr:rowOff>
    </xdr:to>
    <xdr:sp macro="" textlink="">
      <xdr:nvSpPr>
        <xdr:cNvPr id="758" name="楕円 757">
          <a:extLst>
            <a:ext uri="{FF2B5EF4-FFF2-40B4-BE49-F238E27FC236}">
              <a16:creationId xmlns:a16="http://schemas.microsoft.com/office/drawing/2014/main" id="{D7ECF970-D838-4B6F-91D3-FCD7F41B1891}"/>
            </a:ext>
          </a:extLst>
        </xdr:cNvPr>
        <xdr:cNvSpPr/>
      </xdr:nvSpPr>
      <xdr:spPr>
        <a:xfrm>
          <a:off x="13652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51436</xdr:rowOff>
    </xdr:from>
    <xdr:to>
      <xdr:col>76</xdr:col>
      <xdr:colOff>114300</xdr:colOff>
      <xdr:row>81</xdr:row>
      <xdr:rowOff>100964</xdr:rowOff>
    </xdr:to>
    <xdr:cxnSp macro="">
      <xdr:nvCxnSpPr>
        <xdr:cNvPr id="759" name="直線コネクタ 758">
          <a:extLst>
            <a:ext uri="{FF2B5EF4-FFF2-40B4-BE49-F238E27FC236}">
              <a16:creationId xmlns:a16="http://schemas.microsoft.com/office/drawing/2014/main" id="{6FA65B43-CCDC-4902-ACBD-97E8F8BF0402}"/>
            </a:ext>
          </a:extLst>
        </xdr:cNvPr>
        <xdr:cNvCxnSpPr/>
      </xdr:nvCxnSpPr>
      <xdr:spPr>
        <a:xfrm>
          <a:off x="13703300" y="139388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133986</xdr:rowOff>
    </xdr:from>
    <xdr:to>
      <xdr:col>67</xdr:col>
      <xdr:colOff>101600</xdr:colOff>
      <xdr:row>81</xdr:row>
      <xdr:rowOff>64136</xdr:rowOff>
    </xdr:to>
    <xdr:sp macro="" textlink="">
      <xdr:nvSpPr>
        <xdr:cNvPr id="760" name="楕円 759">
          <a:extLst>
            <a:ext uri="{FF2B5EF4-FFF2-40B4-BE49-F238E27FC236}">
              <a16:creationId xmlns:a16="http://schemas.microsoft.com/office/drawing/2014/main" id="{E9C24FFF-8A1F-4986-9603-4188D319C096}"/>
            </a:ext>
          </a:extLst>
        </xdr:cNvPr>
        <xdr:cNvSpPr/>
      </xdr:nvSpPr>
      <xdr:spPr>
        <a:xfrm>
          <a:off x="12763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13336</xdr:rowOff>
    </xdr:from>
    <xdr:to>
      <xdr:col>71</xdr:col>
      <xdr:colOff>177800</xdr:colOff>
      <xdr:row>81</xdr:row>
      <xdr:rowOff>51436</xdr:rowOff>
    </xdr:to>
    <xdr:cxnSp macro="">
      <xdr:nvCxnSpPr>
        <xdr:cNvPr id="761" name="直線コネクタ 760">
          <a:extLst>
            <a:ext uri="{FF2B5EF4-FFF2-40B4-BE49-F238E27FC236}">
              <a16:creationId xmlns:a16="http://schemas.microsoft.com/office/drawing/2014/main" id="{8AE498A7-B74D-4401-8F9B-6BFB881CF558}"/>
            </a:ext>
          </a:extLst>
        </xdr:cNvPr>
        <xdr:cNvCxnSpPr/>
      </xdr:nvCxnSpPr>
      <xdr:spPr>
        <a:xfrm>
          <a:off x="12814300" y="13900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a:extLst>
            <a:ext uri="{FF2B5EF4-FFF2-40B4-BE49-F238E27FC236}">
              <a16:creationId xmlns:a16="http://schemas.microsoft.com/office/drawing/2014/main" id="{0BE91734-5026-4650-A8A3-D98C6C2EFAB4}"/>
            </a:ext>
          </a:extLst>
        </xdr:cNvPr>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3" name="n_2aveValue【消防施設】&#10;有形固定資産減価償却率">
          <a:extLst>
            <a:ext uri="{FF2B5EF4-FFF2-40B4-BE49-F238E27FC236}">
              <a16:creationId xmlns:a16="http://schemas.microsoft.com/office/drawing/2014/main" id="{00287655-0E6F-4D35-96E4-AC7BC474F456}"/>
            </a:ext>
          </a:extLst>
        </xdr:cNvPr>
        <xdr:cNvSpPr txBox="1"/>
      </xdr:nvSpPr>
      <xdr:spPr>
        <a:xfrm>
          <a:off x="14389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64" name="n_3aveValue【消防施設】&#10;有形固定資産減価償却率">
          <a:extLst>
            <a:ext uri="{FF2B5EF4-FFF2-40B4-BE49-F238E27FC236}">
              <a16:creationId xmlns:a16="http://schemas.microsoft.com/office/drawing/2014/main" id="{83CE9AF1-7E2A-46A6-B6CE-58A351B1B171}"/>
            </a:ext>
          </a:extLst>
        </xdr:cNvPr>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765" name="n_4aveValue【消防施設】&#10;有形固定資産減価償却率">
          <a:extLst>
            <a:ext uri="{FF2B5EF4-FFF2-40B4-BE49-F238E27FC236}">
              <a16:creationId xmlns:a16="http://schemas.microsoft.com/office/drawing/2014/main" id="{4C95F136-6BF6-445F-BF73-614D89D0058F}"/>
            </a:ext>
          </a:extLst>
        </xdr:cNvPr>
        <xdr:cNvSpPr txBox="1"/>
      </xdr:nvSpPr>
      <xdr:spPr>
        <a:xfrm>
          <a:off x="12611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19066</xdr:rowOff>
    </xdr:from>
    <xdr:ext cx="405111" cy="259045"/>
    <xdr:sp macro="" textlink="">
      <xdr:nvSpPr>
        <xdr:cNvPr id="766" name="n_1mainValue【消防施設】&#10;有形固定資産減価償却率">
          <a:extLst>
            <a:ext uri="{FF2B5EF4-FFF2-40B4-BE49-F238E27FC236}">
              <a16:creationId xmlns:a16="http://schemas.microsoft.com/office/drawing/2014/main" id="{197D83E6-17C1-4AC1-A3A4-13B4849610A1}"/>
            </a:ext>
          </a:extLst>
        </xdr:cNvPr>
        <xdr:cNvSpPr txBox="1"/>
      </xdr:nvSpPr>
      <xdr:spPr>
        <a:xfrm>
          <a:off x="15266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168291</xdr:rowOff>
    </xdr:from>
    <xdr:ext cx="405111" cy="259045"/>
    <xdr:sp macro="" textlink="">
      <xdr:nvSpPr>
        <xdr:cNvPr id="767" name="n_2mainValue【消防施設】&#10;有形固定資産減価償却率">
          <a:extLst>
            <a:ext uri="{FF2B5EF4-FFF2-40B4-BE49-F238E27FC236}">
              <a16:creationId xmlns:a16="http://schemas.microsoft.com/office/drawing/2014/main" id="{A0FE69D3-3DF3-4BC5-93B8-D71EF06D7696}"/>
            </a:ext>
          </a:extLst>
        </xdr:cNvPr>
        <xdr:cNvSpPr txBox="1"/>
      </xdr:nvSpPr>
      <xdr:spPr>
        <a:xfrm>
          <a:off x="14389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118763</xdr:rowOff>
    </xdr:from>
    <xdr:ext cx="405111" cy="259045"/>
    <xdr:sp macro="" textlink="">
      <xdr:nvSpPr>
        <xdr:cNvPr id="768" name="n_3mainValue【消防施設】&#10;有形固定資産減価償却率">
          <a:extLst>
            <a:ext uri="{FF2B5EF4-FFF2-40B4-BE49-F238E27FC236}">
              <a16:creationId xmlns:a16="http://schemas.microsoft.com/office/drawing/2014/main" id="{47D0C00A-7322-4C8F-9D58-A2815FC9E8CC}"/>
            </a:ext>
          </a:extLst>
        </xdr:cNvPr>
        <xdr:cNvSpPr txBox="1"/>
      </xdr:nvSpPr>
      <xdr:spPr>
        <a:xfrm>
          <a:off x="13500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80663</xdr:rowOff>
    </xdr:from>
    <xdr:ext cx="405111" cy="259045"/>
    <xdr:sp macro="" textlink="">
      <xdr:nvSpPr>
        <xdr:cNvPr id="769" name="n_4mainValue【消防施設】&#10;有形固定資産減価償却率">
          <a:extLst>
            <a:ext uri="{FF2B5EF4-FFF2-40B4-BE49-F238E27FC236}">
              <a16:creationId xmlns:a16="http://schemas.microsoft.com/office/drawing/2014/main" id="{3CAEF0A5-3CDA-40D9-8495-783ADB755E3D}"/>
            </a:ext>
          </a:extLst>
        </xdr:cNvPr>
        <xdr:cNvSpPr txBox="1"/>
      </xdr:nvSpPr>
      <xdr:spPr>
        <a:xfrm>
          <a:off x="12611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5B88E438-88AC-4BC5-A8AE-66A6B0FA124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44759C3E-0802-4B50-9B0B-936A716BA40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2597145B-36CE-4223-AB34-4FDB72479E5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641CD254-CC08-4FF6-959B-A2E5A49C395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99768288-84B4-4CC9-9E06-87A915A9A33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E9E7B16-1D46-49CC-AE98-C6D8B78D428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7F57E51E-653B-439E-837A-421E9DC9248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46DB527E-9928-439A-AED8-ECE2ADBA0A9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813E8B87-ABDE-45ED-9801-8A161462953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2FF89642-64C5-4A37-A841-7A30A61D6E5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DD30CE4F-12F3-4063-A896-8F2C63A1BD8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C9C07335-B2F7-4281-A97B-AB98979E820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A08EBD2C-56B7-47F5-91FA-917CF9E62DD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51003E19-AF3F-4D6E-8804-758E627E077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B14EF74E-89AB-4195-AB2B-7A618D2E827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2632F6C2-6234-4B58-B7D5-2AD12173301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94736A69-C4AD-4D15-A263-EBA0CB1EBD8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D3A233BB-A70A-47F3-ADC9-990F0712F2D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BAFF9673-6910-4BE8-ACE2-8B03CC98D6E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9132A8BC-8FE1-40BE-AEF9-0282BB3A5C5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2DE7A3A8-DB34-4BAC-BAFD-44B166BFE3C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FFBA53C2-67C2-4B85-BBAC-2BC26B8D82A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F69E5B1C-2608-4D4E-976A-7F844E63113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D9593831-3B93-4157-B779-C2A142ADD561}"/>
            </a:ext>
          </a:extLst>
        </xdr:cNvPr>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0CD2CB59-1DBB-493E-B623-FEA9C4DA9D2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804D22F9-4615-47E8-B46F-ACEDF0DE2C67}"/>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64E9D0B8-6679-44A6-8C83-DC69D0F93978}"/>
            </a:ext>
          </a:extLst>
        </xdr:cNvPr>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669BDAB8-90E0-46C2-A114-970974F91CC2}"/>
            </a:ext>
          </a:extLst>
        </xdr:cNvPr>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a:extLst>
            <a:ext uri="{FF2B5EF4-FFF2-40B4-BE49-F238E27FC236}">
              <a16:creationId xmlns:a16="http://schemas.microsoft.com/office/drawing/2014/main" id="{0F961B56-9F6A-4BB7-8A81-311C1A6CF83F}"/>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BBC371FD-782D-45B6-8EB2-EEEB5407FF5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752D7E23-E8B1-4381-ACF5-C8941FC0E23B}"/>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795684A1-1594-43F2-88B1-130C96BE5568}"/>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a:extLst>
            <a:ext uri="{FF2B5EF4-FFF2-40B4-BE49-F238E27FC236}">
              <a16:creationId xmlns:a16="http://schemas.microsoft.com/office/drawing/2014/main" id="{449EE107-E840-400F-AA32-AEBE8CE52AAE}"/>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a:extLst>
            <a:ext uri="{FF2B5EF4-FFF2-40B4-BE49-F238E27FC236}">
              <a16:creationId xmlns:a16="http://schemas.microsoft.com/office/drawing/2014/main" id="{00759607-E3DE-433B-A609-955E42691AF2}"/>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9ABB83CA-9ED6-4430-B58E-EFCB063CD4E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50E0959C-7A9A-41B2-B063-ECE45A3F62F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A689B5D7-AD44-44F3-AE73-F4149BC478B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56AC048F-BA5F-4D21-BA79-43DB91EC064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DA6AF45F-83D5-4527-B15A-9E06C422493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50800</xdr:rowOff>
    </xdr:from>
    <xdr:to>
      <xdr:col>116</xdr:col>
      <xdr:colOff>114300</xdr:colOff>
      <xdr:row>82</xdr:row>
      <xdr:rowOff>152400</xdr:rowOff>
    </xdr:to>
    <xdr:sp macro="" textlink="">
      <xdr:nvSpPr>
        <xdr:cNvPr id="809" name="楕円 808">
          <a:extLst>
            <a:ext uri="{FF2B5EF4-FFF2-40B4-BE49-F238E27FC236}">
              <a16:creationId xmlns:a16="http://schemas.microsoft.com/office/drawing/2014/main" id="{3CCF821B-A73C-43AC-8A97-A8CA6C4AFF1F}"/>
            </a:ext>
          </a:extLst>
        </xdr:cNvPr>
        <xdr:cNvSpPr/>
      </xdr:nvSpPr>
      <xdr:spPr>
        <a:xfrm>
          <a:off x="221107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73677</xdr:rowOff>
    </xdr:from>
    <xdr:ext cx="469744" cy="259045"/>
    <xdr:sp macro="" textlink="">
      <xdr:nvSpPr>
        <xdr:cNvPr id="810" name="【消防施設】&#10;一人当たり面積該当値テキスト">
          <a:extLst>
            <a:ext uri="{FF2B5EF4-FFF2-40B4-BE49-F238E27FC236}">
              <a16:creationId xmlns:a16="http://schemas.microsoft.com/office/drawing/2014/main" id="{938E98C8-6FED-4EFB-BE71-968894AEA30F}"/>
            </a:ext>
          </a:extLst>
        </xdr:cNvPr>
        <xdr:cNvSpPr txBox="1"/>
      </xdr:nvSpPr>
      <xdr:spPr>
        <a:xfrm>
          <a:off x="22199600"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50800</xdr:rowOff>
    </xdr:from>
    <xdr:to>
      <xdr:col>112</xdr:col>
      <xdr:colOff>38100</xdr:colOff>
      <xdr:row>82</xdr:row>
      <xdr:rowOff>152400</xdr:rowOff>
    </xdr:to>
    <xdr:sp macro="" textlink="">
      <xdr:nvSpPr>
        <xdr:cNvPr id="811" name="楕円 810">
          <a:extLst>
            <a:ext uri="{FF2B5EF4-FFF2-40B4-BE49-F238E27FC236}">
              <a16:creationId xmlns:a16="http://schemas.microsoft.com/office/drawing/2014/main" id="{9CA767E6-F7D2-4E7C-A567-D9878BC91643}"/>
            </a:ext>
          </a:extLst>
        </xdr:cNvPr>
        <xdr:cNvSpPr/>
      </xdr:nvSpPr>
      <xdr:spPr>
        <a:xfrm>
          <a:off x="21272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101600</xdr:rowOff>
    </xdr:from>
    <xdr:to>
      <xdr:col>116</xdr:col>
      <xdr:colOff>63500</xdr:colOff>
      <xdr:row>82</xdr:row>
      <xdr:rowOff>101600</xdr:rowOff>
    </xdr:to>
    <xdr:cxnSp macro="">
      <xdr:nvCxnSpPr>
        <xdr:cNvPr id="812" name="直線コネクタ 811">
          <a:extLst>
            <a:ext uri="{FF2B5EF4-FFF2-40B4-BE49-F238E27FC236}">
              <a16:creationId xmlns:a16="http://schemas.microsoft.com/office/drawing/2014/main" id="{715543D3-1F76-4251-BBE4-88100AE1F93F}"/>
            </a:ext>
          </a:extLst>
        </xdr:cNvPr>
        <xdr:cNvCxnSpPr/>
      </xdr:nvCxnSpPr>
      <xdr:spPr>
        <a:xfrm>
          <a:off x="21323300" y="1416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50800</xdr:rowOff>
    </xdr:from>
    <xdr:to>
      <xdr:col>107</xdr:col>
      <xdr:colOff>101600</xdr:colOff>
      <xdr:row>82</xdr:row>
      <xdr:rowOff>152400</xdr:rowOff>
    </xdr:to>
    <xdr:sp macro="" textlink="">
      <xdr:nvSpPr>
        <xdr:cNvPr id="813" name="楕円 812">
          <a:extLst>
            <a:ext uri="{FF2B5EF4-FFF2-40B4-BE49-F238E27FC236}">
              <a16:creationId xmlns:a16="http://schemas.microsoft.com/office/drawing/2014/main" id="{27A68535-C686-474D-8CEA-7255FD2FD129}"/>
            </a:ext>
          </a:extLst>
        </xdr:cNvPr>
        <xdr:cNvSpPr/>
      </xdr:nvSpPr>
      <xdr:spPr>
        <a:xfrm>
          <a:off x="20383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101600</xdr:rowOff>
    </xdr:from>
    <xdr:to>
      <xdr:col>111</xdr:col>
      <xdr:colOff>177800</xdr:colOff>
      <xdr:row>82</xdr:row>
      <xdr:rowOff>101600</xdr:rowOff>
    </xdr:to>
    <xdr:cxnSp macro="">
      <xdr:nvCxnSpPr>
        <xdr:cNvPr id="814" name="直線コネクタ 813">
          <a:extLst>
            <a:ext uri="{FF2B5EF4-FFF2-40B4-BE49-F238E27FC236}">
              <a16:creationId xmlns:a16="http://schemas.microsoft.com/office/drawing/2014/main" id="{64BF2865-4A01-426D-B296-82DAEE347210}"/>
            </a:ext>
          </a:extLst>
        </xdr:cNvPr>
        <xdr:cNvCxnSpPr/>
      </xdr:nvCxnSpPr>
      <xdr:spPr>
        <a:xfrm>
          <a:off x="20434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50800</xdr:rowOff>
    </xdr:from>
    <xdr:to>
      <xdr:col>102</xdr:col>
      <xdr:colOff>165100</xdr:colOff>
      <xdr:row>82</xdr:row>
      <xdr:rowOff>152400</xdr:rowOff>
    </xdr:to>
    <xdr:sp macro="" textlink="">
      <xdr:nvSpPr>
        <xdr:cNvPr id="815" name="楕円 814">
          <a:extLst>
            <a:ext uri="{FF2B5EF4-FFF2-40B4-BE49-F238E27FC236}">
              <a16:creationId xmlns:a16="http://schemas.microsoft.com/office/drawing/2014/main" id="{2CC3B59B-0FD9-4880-9432-41BC9C310571}"/>
            </a:ext>
          </a:extLst>
        </xdr:cNvPr>
        <xdr:cNvSpPr/>
      </xdr:nvSpPr>
      <xdr:spPr>
        <a:xfrm>
          <a:off x="19494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101600</xdr:rowOff>
    </xdr:from>
    <xdr:to>
      <xdr:col>107</xdr:col>
      <xdr:colOff>50800</xdr:colOff>
      <xdr:row>82</xdr:row>
      <xdr:rowOff>101600</xdr:rowOff>
    </xdr:to>
    <xdr:cxnSp macro="">
      <xdr:nvCxnSpPr>
        <xdr:cNvPr id="816" name="直線コネクタ 815">
          <a:extLst>
            <a:ext uri="{FF2B5EF4-FFF2-40B4-BE49-F238E27FC236}">
              <a16:creationId xmlns:a16="http://schemas.microsoft.com/office/drawing/2014/main" id="{8404CCF1-B0F4-4552-A168-CE0D6DE9E01C}"/>
            </a:ext>
          </a:extLst>
        </xdr:cNvPr>
        <xdr:cNvCxnSpPr/>
      </xdr:nvCxnSpPr>
      <xdr:spPr>
        <a:xfrm>
          <a:off x="19545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50800</xdr:rowOff>
    </xdr:from>
    <xdr:to>
      <xdr:col>98</xdr:col>
      <xdr:colOff>38100</xdr:colOff>
      <xdr:row>82</xdr:row>
      <xdr:rowOff>152400</xdr:rowOff>
    </xdr:to>
    <xdr:sp macro="" textlink="">
      <xdr:nvSpPr>
        <xdr:cNvPr id="817" name="楕円 816">
          <a:extLst>
            <a:ext uri="{FF2B5EF4-FFF2-40B4-BE49-F238E27FC236}">
              <a16:creationId xmlns:a16="http://schemas.microsoft.com/office/drawing/2014/main" id="{4553D8F5-841D-4A9A-B80B-B5583E032CAE}"/>
            </a:ext>
          </a:extLst>
        </xdr:cNvPr>
        <xdr:cNvSpPr/>
      </xdr:nvSpPr>
      <xdr:spPr>
        <a:xfrm>
          <a:off x="18605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101600</xdr:rowOff>
    </xdr:from>
    <xdr:to>
      <xdr:col>102</xdr:col>
      <xdr:colOff>114300</xdr:colOff>
      <xdr:row>82</xdr:row>
      <xdr:rowOff>101600</xdr:rowOff>
    </xdr:to>
    <xdr:cxnSp macro="">
      <xdr:nvCxnSpPr>
        <xdr:cNvPr id="818" name="直線コネクタ 817">
          <a:extLst>
            <a:ext uri="{FF2B5EF4-FFF2-40B4-BE49-F238E27FC236}">
              <a16:creationId xmlns:a16="http://schemas.microsoft.com/office/drawing/2014/main" id="{29D9DE98-BDE1-4A15-B281-05ADA2075E86}"/>
            </a:ext>
          </a:extLst>
        </xdr:cNvPr>
        <xdr:cNvCxnSpPr/>
      </xdr:nvCxnSpPr>
      <xdr:spPr>
        <a:xfrm>
          <a:off x="18656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a:extLst>
            <a:ext uri="{FF2B5EF4-FFF2-40B4-BE49-F238E27FC236}">
              <a16:creationId xmlns:a16="http://schemas.microsoft.com/office/drawing/2014/main" id="{0DF6C311-6C6E-492C-B3CA-BA696EC7DA82}"/>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0" name="n_2aveValue【消防施設】&#10;一人当たり面積">
          <a:extLst>
            <a:ext uri="{FF2B5EF4-FFF2-40B4-BE49-F238E27FC236}">
              <a16:creationId xmlns:a16="http://schemas.microsoft.com/office/drawing/2014/main" id="{520A9AE1-921D-4385-9F6C-5A7DFD9646D3}"/>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21" name="n_3aveValue【消防施設】&#10;一人当たり面積">
          <a:extLst>
            <a:ext uri="{FF2B5EF4-FFF2-40B4-BE49-F238E27FC236}">
              <a16:creationId xmlns:a16="http://schemas.microsoft.com/office/drawing/2014/main" id="{38ADA3F8-E8B4-4C3D-89D9-6E440A9E1360}"/>
            </a:ext>
          </a:extLst>
        </xdr:cNvPr>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22" name="n_4aveValue【消防施設】&#10;一人当たり面積">
          <a:extLst>
            <a:ext uri="{FF2B5EF4-FFF2-40B4-BE49-F238E27FC236}">
              <a16:creationId xmlns:a16="http://schemas.microsoft.com/office/drawing/2014/main" id="{4238EF61-7D17-47CC-9BF0-002CE5A18015}"/>
            </a:ext>
          </a:extLst>
        </xdr:cNvPr>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168927</xdr:rowOff>
    </xdr:from>
    <xdr:ext cx="469744" cy="259045"/>
    <xdr:sp macro="" textlink="">
      <xdr:nvSpPr>
        <xdr:cNvPr id="823" name="n_1mainValue【消防施設】&#10;一人当たり面積">
          <a:extLst>
            <a:ext uri="{FF2B5EF4-FFF2-40B4-BE49-F238E27FC236}">
              <a16:creationId xmlns:a16="http://schemas.microsoft.com/office/drawing/2014/main" id="{4F4DB4CF-59B0-4325-BDC3-2BFD603ECC16}"/>
            </a:ext>
          </a:extLst>
        </xdr:cNvPr>
        <xdr:cNvSpPr txBox="1"/>
      </xdr:nvSpPr>
      <xdr:spPr>
        <a:xfrm>
          <a:off x="21075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168927</xdr:rowOff>
    </xdr:from>
    <xdr:ext cx="469744" cy="259045"/>
    <xdr:sp macro="" textlink="">
      <xdr:nvSpPr>
        <xdr:cNvPr id="824" name="n_2mainValue【消防施設】&#10;一人当たり面積">
          <a:extLst>
            <a:ext uri="{FF2B5EF4-FFF2-40B4-BE49-F238E27FC236}">
              <a16:creationId xmlns:a16="http://schemas.microsoft.com/office/drawing/2014/main" id="{62F78920-74D3-4EE0-B3C6-87AD05C8E193}"/>
            </a:ext>
          </a:extLst>
        </xdr:cNvPr>
        <xdr:cNvSpPr txBox="1"/>
      </xdr:nvSpPr>
      <xdr:spPr>
        <a:xfrm>
          <a:off x="20199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168927</xdr:rowOff>
    </xdr:from>
    <xdr:ext cx="469744" cy="259045"/>
    <xdr:sp macro="" textlink="">
      <xdr:nvSpPr>
        <xdr:cNvPr id="825" name="n_3mainValue【消防施設】&#10;一人当たり面積">
          <a:extLst>
            <a:ext uri="{FF2B5EF4-FFF2-40B4-BE49-F238E27FC236}">
              <a16:creationId xmlns:a16="http://schemas.microsoft.com/office/drawing/2014/main" id="{11732EE8-73FE-4E9E-897A-92BC412599C4}"/>
            </a:ext>
          </a:extLst>
        </xdr:cNvPr>
        <xdr:cNvSpPr txBox="1"/>
      </xdr:nvSpPr>
      <xdr:spPr>
        <a:xfrm>
          <a:off x="19310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168927</xdr:rowOff>
    </xdr:from>
    <xdr:ext cx="469744" cy="259045"/>
    <xdr:sp macro="" textlink="">
      <xdr:nvSpPr>
        <xdr:cNvPr id="826" name="n_4mainValue【消防施設】&#10;一人当たり面積">
          <a:extLst>
            <a:ext uri="{FF2B5EF4-FFF2-40B4-BE49-F238E27FC236}">
              <a16:creationId xmlns:a16="http://schemas.microsoft.com/office/drawing/2014/main" id="{001A8B28-C39C-4971-95CE-7710A7695380}"/>
            </a:ext>
          </a:extLst>
        </xdr:cNvPr>
        <xdr:cNvSpPr txBox="1"/>
      </xdr:nvSpPr>
      <xdr:spPr>
        <a:xfrm>
          <a:off x="18421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BEF417F6-166A-4A75-8075-88DFAFD44FF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E7CE73B7-58E9-410B-92B2-EB8D8711511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6D898F9D-29D3-417D-9EA4-F23636EA032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739377CF-1410-41AF-AC31-8CBCB6886BB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5A8D9A7F-1C10-4E9F-A764-056BA7779BB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BDC2E804-1904-4DF7-9D42-1BE610E7EDF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F58AEC33-2D54-4A81-AB98-613A05FB99C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8AD2B7D8-E0AD-4692-8130-20B3DFC01C3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59B5B1A8-D0A6-47A8-86FC-131B5FF3CE4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146C4866-2688-4398-BE5F-0ADC92F5713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20C2FA9A-D45A-4186-A867-3DA63C0E4CD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24F15585-F573-4EF4-984C-3BCCB2BB533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6830E180-039B-4DFF-AB39-D8D6FE6E0CA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47C0C567-60C4-4E77-9FEB-EF2F2D4359B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6B5843E8-9493-4431-A7AC-C2235B95AF2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6588E903-EC13-48BD-8864-DBB0C8B04B6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4D96A13B-60EC-4D09-BC2F-1BB600293AE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6EF595F3-692D-472F-BA7E-89D92519521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232D3816-F6C6-4431-8A0B-11CE91C3413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9D63A0B7-7E2D-4D0F-AB2D-0F1B8C78C2D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F173ABD8-FD52-49BC-9485-AADD762CAA0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D2DB31C9-588E-4468-B8D2-04FE8C411ED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DEAC5859-7D78-49A8-AA5F-3EB5DB341A2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6197AAA3-2A24-4916-98E3-E3DBFCE9CF4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693317F7-3024-4FBB-A6B7-78EE53C92A61}"/>
            </a:ext>
          </a:extLst>
        </xdr:cNvPr>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27F2B1A2-7FEC-4D31-9F03-2CB15E46B567}"/>
            </a:ext>
          </a:extLst>
        </xdr:cNvPr>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F5685A9C-D660-4F21-98C5-8A546CFDD7A5}"/>
            </a:ext>
          </a:extLst>
        </xdr:cNvPr>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9E205288-56AB-484F-BAF4-BEB4FDCE1B17}"/>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D4225339-3498-4E2B-857F-BF59D1C12459}"/>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56" name="【庁舎】&#10;有形固定資産減価償却率平均値テキスト">
          <a:extLst>
            <a:ext uri="{FF2B5EF4-FFF2-40B4-BE49-F238E27FC236}">
              <a16:creationId xmlns:a16="http://schemas.microsoft.com/office/drawing/2014/main" id="{8FC982A2-E052-4392-847A-90BB77D5BC9A}"/>
            </a:ext>
          </a:extLst>
        </xdr:cNvPr>
        <xdr:cNvSpPr txBox="1"/>
      </xdr:nvSpPr>
      <xdr:spPr>
        <a:xfrm>
          <a:off x="16357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D13128DC-C880-4F6D-A223-FC923A7EC3E7}"/>
            </a:ext>
          </a:extLst>
        </xdr:cNvPr>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a:extLst>
            <a:ext uri="{FF2B5EF4-FFF2-40B4-BE49-F238E27FC236}">
              <a16:creationId xmlns:a16="http://schemas.microsoft.com/office/drawing/2014/main" id="{35997714-C744-4A81-B254-4B0D3CC17480}"/>
            </a:ext>
          </a:extLst>
        </xdr:cNvPr>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a:extLst>
            <a:ext uri="{FF2B5EF4-FFF2-40B4-BE49-F238E27FC236}">
              <a16:creationId xmlns:a16="http://schemas.microsoft.com/office/drawing/2014/main" id="{30F9C708-CAC6-4366-AFAD-77C352A5A51A}"/>
            </a:ext>
          </a:extLst>
        </xdr:cNvPr>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a:extLst>
            <a:ext uri="{FF2B5EF4-FFF2-40B4-BE49-F238E27FC236}">
              <a16:creationId xmlns:a16="http://schemas.microsoft.com/office/drawing/2014/main" id="{78C921E9-4C93-4CA4-AF3A-C62E32718ABD}"/>
            </a:ext>
          </a:extLst>
        </xdr:cNvPr>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a:extLst>
            <a:ext uri="{FF2B5EF4-FFF2-40B4-BE49-F238E27FC236}">
              <a16:creationId xmlns:a16="http://schemas.microsoft.com/office/drawing/2014/main" id="{81E5880A-E31B-4910-9F6C-BB5AFF3497EC}"/>
            </a:ext>
          </a:extLst>
        </xdr:cNvPr>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FEEBDD11-22C0-4A05-9120-3CF0AEC2868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4556906-F4DE-42B6-9F5A-92905505852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2A34F363-6A05-45EE-A7DC-A7D85D5A558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B2631FEE-2A7B-4F8A-9206-D1C20A7C35E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2486E06C-9D57-464B-8FDB-5E3B50FFD8E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4445</xdr:rowOff>
    </xdr:from>
    <xdr:to>
      <xdr:col>85</xdr:col>
      <xdr:colOff>177800</xdr:colOff>
      <xdr:row>103</xdr:row>
      <xdr:rowOff>106045</xdr:rowOff>
    </xdr:to>
    <xdr:sp macro="" textlink="">
      <xdr:nvSpPr>
        <xdr:cNvPr id="867" name="楕円 866">
          <a:extLst>
            <a:ext uri="{FF2B5EF4-FFF2-40B4-BE49-F238E27FC236}">
              <a16:creationId xmlns:a16="http://schemas.microsoft.com/office/drawing/2014/main" id="{4CC54C2D-F50D-4F29-8C8C-B16B291344C4}"/>
            </a:ext>
          </a:extLst>
        </xdr:cNvPr>
        <xdr:cNvSpPr/>
      </xdr:nvSpPr>
      <xdr:spPr>
        <a:xfrm>
          <a:off x="162687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27322</xdr:rowOff>
    </xdr:from>
    <xdr:ext cx="405111" cy="259045"/>
    <xdr:sp macro="" textlink="">
      <xdr:nvSpPr>
        <xdr:cNvPr id="868" name="【庁舎】&#10;有形固定資産減価償却率該当値テキスト">
          <a:extLst>
            <a:ext uri="{FF2B5EF4-FFF2-40B4-BE49-F238E27FC236}">
              <a16:creationId xmlns:a16="http://schemas.microsoft.com/office/drawing/2014/main" id="{D82D83F9-7BF9-460A-A3B4-5112BB87EC5B}"/>
            </a:ext>
          </a:extLst>
        </xdr:cNvPr>
        <xdr:cNvSpPr txBox="1"/>
      </xdr:nvSpPr>
      <xdr:spPr>
        <a:xfrm>
          <a:off x="16357600"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141605</xdr:rowOff>
    </xdr:from>
    <xdr:to>
      <xdr:col>81</xdr:col>
      <xdr:colOff>101600</xdr:colOff>
      <xdr:row>103</xdr:row>
      <xdr:rowOff>71755</xdr:rowOff>
    </xdr:to>
    <xdr:sp macro="" textlink="">
      <xdr:nvSpPr>
        <xdr:cNvPr id="869" name="楕円 868">
          <a:extLst>
            <a:ext uri="{FF2B5EF4-FFF2-40B4-BE49-F238E27FC236}">
              <a16:creationId xmlns:a16="http://schemas.microsoft.com/office/drawing/2014/main" id="{1113C47E-7381-4301-BA68-6132F25E508C}"/>
            </a:ext>
          </a:extLst>
        </xdr:cNvPr>
        <xdr:cNvSpPr/>
      </xdr:nvSpPr>
      <xdr:spPr>
        <a:xfrm>
          <a:off x="15430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20955</xdr:rowOff>
    </xdr:from>
    <xdr:to>
      <xdr:col>85</xdr:col>
      <xdr:colOff>127000</xdr:colOff>
      <xdr:row>103</xdr:row>
      <xdr:rowOff>55245</xdr:rowOff>
    </xdr:to>
    <xdr:cxnSp macro="">
      <xdr:nvCxnSpPr>
        <xdr:cNvPr id="870" name="直線コネクタ 869">
          <a:extLst>
            <a:ext uri="{FF2B5EF4-FFF2-40B4-BE49-F238E27FC236}">
              <a16:creationId xmlns:a16="http://schemas.microsoft.com/office/drawing/2014/main" id="{03B5C3FB-F0FD-47F7-B9F4-DA78D423806C}"/>
            </a:ext>
          </a:extLst>
        </xdr:cNvPr>
        <xdr:cNvCxnSpPr/>
      </xdr:nvCxnSpPr>
      <xdr:spPr>
        <a:xfrm>
          <a:off x="15481300" y="176803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97789</xdr:rowOff>
    </xdr:from>
    <xdr:to>
      <xdr:col>76</xdr:col>
      <xdr:colOff>165100</xdr:colOff>
      <xdr:row>103</xdr:row>
      <xdr:rowOff>27939</xdr:rowOff>
    </xdr:to>
    <xdr:sp macro="" textlink="">
      <xdr:nvSpPr>
        <xdr:cNvPr id="871" name="楕円 870">
          <a:extLst>
            <a:ext uri="{FF2B5EF4-FFF2-40B4-BE49-F238E27FC236}">
              <a16:creationId xmlns:a16="http://schemas.microsoft.com/office/drawing/2014/main" id="{3F9B6548-1DF3-4372-9662-F196807DDD3D}"/>
            </a:ext>
          </a:extLst>
        </xdr:cNvPr>
        <xdr:cNvSpPr/>
      </xdr:nvSpPr>
      <xdr:spPr>
        <a:xfrm>
          <a:off x="14541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148589</xdr:rowOff>
    </xdr:from>
    <xdr:to>
      <xdr:col>81</xdr:col>
      <xdr:colOff>50800</xdr:colOff>
      <xdr:row>103</xdr:row>
      <xdr:rowOff>20955</xdr:rowOff>
    </xdr:to>
    <xdr:cxnSp macro="">
      <xdr:nvCxnSpPr>
        <xdr:cNvPr id="872" name="直線コネクタ 871">
          <a:extLst>
            <a:ext uri="{FF2B5EF4-FFF2-40B4-BE49-F238E27FC236}">
              <a16:creationId xmlns:a16="http://schemas.microsoft.com/office/drawing/2014/main" id="{60AE26A3-4410-445D-B55F-9D1DEB0B15DC}"/>
            </a:ext>
          </a:extLst>
        </xdr:cNvPr>
        <xdr:cNvCxnSpPr/>
      </xdr:nvCxnSpPr>
      <xdr:spPr>
        <a:xfrm>
          <a:off x="14592300" y="176364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55880</xdr:rowOff>
    </xdr:from>
    <xdr:to>
      <xdr:col>72</xdr:col>
      <xdr:colOff>38100</xdr:colOff>
      <xdr:row>102</xdr:row>
      <xdr:rowOff>157480</xdr:rowOff>
    </xdr:to>
    <xdr:sp macro="" textlink="">
      <xdr:nvSpPr>
        <xdr:cNvPr id="873" name="楕円 872">
          <a:extLst>
            <a:ext uri="{FF2B5EF4-FFF2-40B4-BE49-F238E27FC236}">
              <a16:creationId xmlns:a16="http://schemas.microsoft.com/office/drawing/2014/main" id="{9B0F697C-7D97-46BB-963E-D873541773D6}"/>
            </a:ext>
          </a:extLst>
        </xdr:cNvPr>
        <xdr:cNvSpPr/>
      </xdr:nvSpPr>
      <xdr:spPr>
        <a:xfrm>
          <a:off x="13652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106680</xdr:rowOff>
    </xdr:from>
    <xdr:to>
      <xdr:col>76</xdr:col>
      <xdr:colOff>114300</xdr:colOff>
      <xdr:row>102</xdr:row>
      <xdr:rowOff>148589</xdr:rowOff>
    </xdr:to>
    <xdr:cxnSp macro="">
      <xdr:nvCxnSpPr>
        <xdr:cNvPr id="874" name="直線コネクタ 873">
          <a:extLst>
            <a:ext uri="{FF2B5EF4-FFF2-40B4-BE49-F238E27FC236}">
              <a16:creationId xmlns:a16="http://schemas.microsoft.com/office/drawing/2014/main" id="{359A78F6-E0E2-4399-94D6-02FDF7608FA0}"/>
            </a:ext>
          </a:extLst>
        </xdr:cNvPr>
        <xdr:cNvCxnSpPr/>
      </xdr:nvCxnSpPr>
      <xdr:spPr>
        <a:xfrm>
          <a:off x="13703300" y="175945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25400</xdr:rowOff>
    </xdr:from>
    <xdr:to>
      <xdr:col>67</xdr:col>
      <xdr:colOff>101600</xdr:colOff>
      <xdr:row>102</xdr:row>
      <xdr:rowOff>127000</xdr:rowOff>
    </xdr:to>
    <xdr:sp macro="" textlink="">
      <xdr:nvSpPr>
        <xdr:cNvPr id="875" name="楕円 874">
          <a:extLst>
            <a:ext uri="{FF2B5EF4-FFF2-40B4-BE49-F238E27FC236}">
              <a16:creationId xmlns:a16="http://schemas.microsoft.com/office/drawing/2014/main" id="{6F1155F3-1FC2-47DD-B976-596F45D8637C}"/>
            </a:ext>
          </a:extLst>
        </xdr:cNvPr>
        <xdr:cNvSpPr/>
      </xdr:nvSpPr>
      <xdr:spPr>
        <a:xfrm>
          <a:off x="12763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76200</xdr:rowOff>
    </xdr:from>
    <xdr:to>
      <xdr:col>71</xdr:col>
      <xdr:colOff>177800</xdr:colOff>
      <xdr:row>102</xdr:row>
      <xdr:rowOff>106680</xdr:rowOff>
    </xdr:to>
    <xdr:cxnSp macro="">
      <xdr:nvCxnSpPr>
        <xdr:cNvPr id="876" name="直線コネクタ 875">
          <a:extLst>
            <a:ext uri="{FF2B5EF4-FFF2-40B4-BE49-F238E27FC236}">
              <a16:creationId xmlns:a16="http://schemas.microsoft.com/office/drawing/2014/main" id="{3C954C13-31BA-4FFB-92CC-7187E1810644}"/>
            </a:ext>
          </a:extLst>
        </xdr:cNvPr>
        <xdr:cNvCxnSpPr/>
      </xdr:nvCxnSpPr>
      <xdr:spPr>
        <a:xfrm>
          <a:off x="12814300" y="17564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77" name="n_1aveValue【庁舎】&#10;有形固定資産減価償却率">
          <a:extLst>
            <a:ext uri="{FF2B5EF4-FFF2-40B4-BE49-F238E27FC236}">
              <a16:creationId xmlns:a16="http://schemas.microsoft.com/office/drawing/2014/main" id="{379238CD-A903-4B62-A117-6D7F22EB9E43}"/>
            </a:ext>
          </a:extLst>
        </xdr:cNvPr>
        <xdr:cNvSpPr txBox="1"/>
      </xdr:nvSpPr>
      <xdr:spPr>
        <a:xfrm>
          <a:off x="15266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78" name="n_2aveValue【庁舎】&#10;有形固定資産減価償却率">
          <a:extLst>
            <a:ext uri="{FF2B5EF4-FFF2-40B4-BE49-F238E27FC236}">
              <a16:creationId xmlns:a16="http://schemas.microsoft.com/office/drawing/2014/main" id="{0D761FA1-5949-42B9-B9F6-830873143148}"/>
            </a:ext>
          </a:extLst>
        </xdr:cNvPr>
        <xdr:cNvSpPr txBox="1"/>
      </xdr:nvSpPr>
      <xdr:spPr>
        <a:xfrm>
          <a:off x="14389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13352</xdr:rowOff>
    </xdr:from>
    <xdr:ext cx="405111" cy="259045"/>
    <xdr:sp macro="" textlink="">
      <xdr:nvSpPr>
        <xdr:cNvPr id="879" name="n_3aveValue【庁舎】&#10;有形固定資産減価償却率">
          <a:extLst>
            <a:ext uri="{FF2B5EF4-FFF2-40B4-BE49-F238E27FC236}">
              <a16:creationId xmlns:a16="http://schemas.microsoft.com/office/drawing/2014/main" id="{19D028A9-8569-4EB5-9C88-1696B2D72584}"/>
            </a:ext>
          </a:extLst>
        </xdr:cNvPr>
        <xdr:cNvSpPr txBox="1"/>
      </xdr:nvSpPr>
      <xdr:spPr>
        <a:xfrm>
          <a:off x="13500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880" name="n_4aveValue【庁舎】&#10;有形固定資産減価償却率">
          <a:extLst>
            <a:ext uri="{FF2B5EF4-FFF2-40B4-BE49-F238E27FC236}">
              <a16:creationId xmlns:a16="http://schemas.microsoft.com/office/drawing/2014/main" id="{CB4C5750-103C-4DAF-8555-B90E866FAFFD}"/>
            </a:ext>
          </a:extLst>
        </xdr:cNvPr>
        <xdr:cNvSpPr txBox="1"/>
      </xdr:nvSpPr>
      <xdr:spPr>
        <a:xfrm>
          <a:off x="12611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88282</xdr:rowOff>
    </xdr:from>
    <xdr:ext cx="405111" cy="259045"/>
    <xdr:sp macro="" textlink="">
      <xdr:nvSpPr>
        <xdr:cNvPr id="881" name="n_1mainValue【庁舎】&#10;有形固定資産減価償却率">
          <a:extLst>
            <a:ext uri="{FF2B5EF4-FFF2-40B4-BE49-F238E27FC236}">
              <a16:creationId xmlns:a16="http://schemas.microsoft.com/office/drawing/2014/main" id="{2C444C7B-D982-4BE1-A459-76C6163FBF3C}"/>
            </a:ext>
          </a:extLst>
        </xdr:cNvPr>
        <xdr:cNvSpPr txBox="1"/>
      </xdr:nvSpPr>
      <xdr:spPr>
        <a:xfrm>
          <a:off x="15266044"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44466</xdr:rowOff>
    </xdr:from>
    <xdr:ext cx="405111" cy="259045"/>
    <xdr:sp macro="" textlink="">
      <xdr:nvSpPr>
        <xdr:cNvPr id="882" name="n_2mainValue【庁舎】&#10;有形固定資産減価償却率">
          <a:extLst>
            <a:ext uri="{FF2B5EF4-FFF2-40B4-BE49-F238E27FC236}">
              <a16:creationId xmlns:a16="http://schemas.microsoft.com/office/drawing/2014/main" id="{408AF8F2-C678-451C-8040-D74843903845}"/>
            </a:ext>
          </a:extLst>
        </xdr:cNvPr>
        <xdr:cNvSpPr txBox="1"/>
      </xdr:nvSpPr>
      <xdr:spPr>
        <a:xfrm>
          <a:off x="143897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2557</xdr:rowOff>
    </xdr:from>
    <xdr:ext cx="405111" cy="259045"/>
    <xdr:sp macro="" textlink="">
      <xdr:nvSpPr>
        <xdr:cNvPr id="883" name="n_3mainValue【庁舎】&#10;有形固定資産減価償却率">
          <a:extLst>
            <a:ext uri="{FF2B5EF4-FFF2-40B4-BE49-F238E27FC236}">
              <a16:creationId xmlns:a16="http://schemas.microsoft.com/office/drawing/2014/main" id="{CC6F289B-6362-4AFB-9801-5AD9B98980EE}"/>
            </a:ext>
          </a:extLst>
        </xdr:cNvPr>
        <xdr:cNvSpPr txBox="1"/>
      </xdr:nvSpPr>
      <xdr:spPr>
        <a:xfrm>
          <a:off x="135007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143527</xdr:rowOff>
    </xdr:from>
    <xdr:ext cx="405111" cy="259045"/>
    <xdr:sp macro="" textlink="">
      <xdr:nvSpPr>
        <xdr:cNvPr id="884" name="n_4mainValue【庁舎】&#10;有形固定資産減価償却率">
          <a:extLst>
            <a:ext uri="{FF2B5EF4-FFF2-40B4-BE49-F238E27FC236}">
              <a16:creationId xmlns:a16="http://schemas.microsoft.com/office/drawing/2014/main" id="{7BC792D4-8C39-4675-8ACE-CF8B0D61DCF2}"/>
            </a:ext>
          </a:extLst>
        </xdr:cNvPr>
        <xdr:cNvSpPr txBox="1"/>
      </xdr:nvSpPr>
      <xdr:spPr>
        <a:xfrm>
          <a:off x="12611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B63D24F8-7564-4859-B93D-CBBAEAE7CAF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23911175-FFC1-4441-87B4-1B95AB5E22D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1C54F1D1-4FCA-46ED-906A-880641010B0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FEC03E54-0C64-499A-9DF9-D589A06DDE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B18F54DB-9597-42E9-9ED8-1AB729DAB3C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18BC8E91-07AA-45E6-8280-902F89D8C69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1CF2508D-6B00-4B63-998A-55198DE98D5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45DBC8F4-FC7D-4C26-9B5D-6FFFBACB6F0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D3B100C1-4711-48A6-B35C-B719566B36E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A588A6E0-7D3F-464F-ACCF-CACFE62D7DA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9E8EEF13-566D-490C-9ADA-CDA0702140B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D51DAF09-6C08-4FC1-82B4-9D2B8944217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2C3FAC7B-078F-411B-B688-EC37517564A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02CD4F4C-AC13-4932-918F-7BB8BDCF9DC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FCF3C474-36E8-458C-AFBB-AE272078109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1F8CA862-3EF8-46DC-B976-7B894A93456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3CFFBF5F-283B-42B3-B934-E8D809417FD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640716D2-BA0D-4645-9C26-62B63ADA90E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7C0DC624-BE6F-416E-BA5A-5FE6EC186A1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4F0C6718-5B19-40B6-9BAE-F856F16457E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B735C83D-8F8C-4591-9A4C-42F50973F5B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4948397E-5A57-48DF-9756-3784CE43C5D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95B3EAE6-B2A8-4A01-8934-488171F67EF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837C71A4-E132-4251-8E1F-D4E168F1B716}"/>
            </a:ext>
          </a:extLst>
        </xdr:cNvPr>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3E8D6ABD-5244-4DC7-9D4E-AC33B8EE46C9}"/>
            </a:ext>
          </a:extLst>
        </xdr:cNvPr>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FD522717-66EE-47E7-B2F7-D3EAB6BB6890}"/>
            </a:ext>
          </a:extLst>
        </xdr:cNvPr>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1BB07B0B-0D7C-49BF-BB8F-5625158DF179}"/>
            </a:ext>
          </a:extLst>
        </xdr:cNvPr>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7DC2973E-7D4F-4D7F-A198-8044C52F7F48}"/>
            </a:ext>
          </a:extLst>
        </xdr:cNvPr>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3" name="【庁舎】&#10;一人当たり面積平均値テキスト">
          <a:extLst>
            <a:ext uri="{FF2B5EF4-FFF2-40B4-BE49-F238E27FC236}">
              <a16:creationId xmlns:a16="http://schemas.microsoft.com/office/drawing/2014/main" id="{BE03DEB4-360A-416B-8406-22DD1248F4FE}"/>
            </a:ext>
          </a:extLst>
        </xdr:cNvPr>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95084D62-C74A-4C7A-9925-18FAC12E7514}"/>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074F81E0-CAFF-4121-82F5-CA7C0DC44122}"/>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a:extLst>
            <a:ext uri="{FF2B5EF4-FFF2-40B4-BE49-F238E27FC236}">
              <a16:creationId xmlns:a16="http://schemas.microsoft.com/office/drawing/2014/main" id="{18BE38E1-923A-4F4A-A41F-003E7F71EB98}"/>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a:extLst>
            <a:ext uri="{FF2B5EF4-FFF2-40B4-BE49-F238E27FC236}">
              <a16:creationId xmlns:a16="http://schemas.microsoft.com/office/drawing/2014/main" id="{37081D7F-6FA6-4C74-B2ED-EA146D1D89CB}"/>
            </a:ext>
          </a:extLst>
        </xdr:cNvPr>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a:extLst>
            <a:ext uri="{FF2B5EF4-FFF2-40B4-BE49-F238E27FC236}">
              <a16:creationId xmlns:a16="http://schemas.microsoft.com/office/drawing/2014/main" id="{E67D9291-AAAD-4492-B291-1367BF2B0C0D}"/>
            </a:ext>
          </a:extLst>
        </xdr:cNvPr>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FC638ADC-CBD4-4909-8531-F1C83A51B2F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31E8E4FE-D2A9-4AAC-B9DC-EA7F273CC5C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8EC7E092-6542-4E00-A638-D4E2950E7EC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4A615511-D8C2-4918-BD94-AA27F7FBA63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18655C94-C70E-4AFB-9C00-A355DDB4190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166370</xdr:rowOff>
    </xdr:from>
    <xdr:to>
      <xdr:col>116</xdr:col>
      <xdr:colOff>114300</xdr:colOff>
      <xdr:row>105</xdr:row>
      <xdr:rowOff>96520</xdr:rowOff>
    </xdr:to>
    <xdr:sp macro="" textlink="">
      <xdr:nvSpPr>
        <xdr:cNvPr id="924" name="楕円 923">
          <a:extLst>
            <a:ext uri="{FF2B5EF4-FFF2-40B4-BE49-F238E27FC236}">
              <a16:creationId xmlns:a16="http://schemas.microsoft.com/office/drawing/2014/main" id="{5657A9BE-F1AF-4DC8-8FFC-87B6745BA0F7}"/>
            </a:ext>
          </a:extLst>
        </xdr:cNvPr>
        <xdr:cNvSpPr/>
      </xdr:nvSpPr>
      <xdr:spPr>
        <a:xfrm>
          <a:off x="221107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17797</xdr:rowOff>
    </xdr:from>
    <xdr:ext cx="469744" cy="259045"/>
    <xdr:sp macro="" textlink="">
      <xdr:nvSpPr>
        <xdr:cNvPr id="925" name="【庁舎】&#10;一人当たり面積該当値テキスト">
          <a:extLst>
            <a:ext uri="{FF2B5EF4-FFF2-40B4-BE49-F238E27FC236}">
              <a16:creationId xmlns:a16="http://schemas.microsoft.com/office/drawing/2014/main" id="{0B7FEDA4-328A-4C5A-900D-693BEE586481}"/>
            </a:ext>
          </a:extLst>
        </xdr:cNvPr>
        <xdr:cNvSpPr txBox="1"/>
      </xdr:nvSpPr>
      <xdr:spPr>
        <a:xfrm>
          <a:off x="22199600"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170180</xdr:rowOff>
    </xdr:from>
    <xdr:to>
      <xdr:col>112</xdr:col>
      <xdr:colOff>38100</xdr:colOff>
      <xdr:row>105</xdr:row>
      <xdr:rowOff>100330</xdr:rowOff>
    </xdr:to>
    <xdr:sp macro="" textlink="">
      <xdr:nvSpPr>
        <xdr:cNvPr id="926" name="楕円 925">
          <a:extLst>
            <a:ext uri="{FF2B5EF4-FFF2-40B4-BE49-F238E27FC236}">
              <a16:creationId xmlns:a16="http://schemas.microsoft.com/office/drawing/2014/main" id="{609F87FA-6576-459F-87F4-155F6B43E2D3}"/>
            </a:ext>
          </a:extLst>
        </xdr:cNvPr>
        <xdr:cNvSpPr/>
      </xdr:nvSpPr>
      <xdr:spPr>
        <a:xfrm>
          <a:off x="2127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45720</xdr:rowOff>
    </xdr:from>
    <xdr:to>
      <xdr:col>116</xdr:col>
      <xdr:colOff>63500</xdr:colOff>
      <xdr:row>105</xdr:row>
      <xdr:rowOff>49530</xdr:rowOff>
    </xdr:to>
    <xdr:cxnSp macro="">
      <xdr:nvCxnSpPr>
        <xdr:cNvPr id="927" name="直線コネクタ 926">
          <a:extLst>
            <a:ext uri="{FF2B5EF4-FFF2-40B4-BE49-F238E27FC236}">
              <a16:creationId xmlns:a16="http://schemas.microsoft.com/office/drawing/2014/main" id="{1C6DA2CB-1197-4969-9752-4A3196744ED4}"/>
            </a:ext>
          </a:extLst>
        </xdr:cNvPr>
        <xdr:cNvCxnSpPr/>
      </xdr:nvCxnSpPr>
      <xdr:spPr>
        <a:xfrm flipV="1">
          <a:off x="21323300" y="18047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928" name="楕円 927">
          <a:extLst>
            <a:ext uri="{FF2B5EF4-FFF2-40B4-BE49-F238E27FC236}">
              <a16:creationId xmlns:a16="http://schemas.microsoft.com/office/drawing/2014/main" id="{7604FD3A-6864-496E-8633-935380E53741}"/>
            </a:ext>
          </a:extLst>
        </xdr:cNvPr>
        <xdr:cNvSpPr/>
      </xdr:nvSpPr>
      <xdr:spPr>
        <a:xfrm>
          <a:off x="20383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49530</xdr:rowOff>
    </xdr:from>
    <xdr:to>
      <xdr:col>111</xdr:col>
      <xdr:colOff>177800</xdr:colOff>
      <xdr:row>105</xdr:row>
      <xdr:rowOff>49530</xdr:rowOff>
    </xdr:to>
    <xdr:cxnSp macro="">
      <xdr:nvCxnSpPr>
        <xdr:cNvPr id="929" name="直線コネクタ 928">
          <a:extLst>
            <a:ext uri="{FF2B5EF4-FFF2-40B4-BE49-F238E27FC236}">
              <a16:creationId xmlns:a16="http://schemas.microsoft.com/office/drawing/2014/main" id="{ECFD7D0C-F9FF-48EC-B63C-B99AADA2B9F2}"/>
            </a:ext>
          </a:extLst>
        </xdr:cNvPr>
        <xdr:cNvCxnSpPr/>
      </xdr:nvCxnSpPr>
      <xdr:spPr>
        <a:xfrm>
          <a:off x="20434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930" name="楕円 929">
          <a:extLst>
            <a:ext uri="{FF2B5EF4-FFF2-40B4-BE49-F238E27FC236}">
              <a16:creationId xmlns:a16="http://schemas.microsoft.com/office/drawing/2014/main" id="{A66CC2C9-2054-4F60-8A3C-A203F9B4DBA2}"/>
            </a:ext>
          </a:extLst>
        </xdr:cNvPr>
        <xdr:cNvSpPr/>
      </xdr:nvSpPr>
      <xdr:spPr>
        <a:xfrm>
          <a:off x="19494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49530</xdr:rowOff>
    </xdr:from>
    <xdr:to>
      <xdr:col>107</xdr:col>
      <xdr:colOff>50800</xdr:colOff>
      <xdr:row>105</xdr:row>
      <xdr:rowOff>49530</xdr:rowOff>
    </xdr:to>
    <xdr:cxnSp macro="">
      <xdr:nvCxnSpPr>
        <xdr:cNvPr id="931" name="直線コネクタ 930">
          <a:extLst>
            <a:ext uri="{FF2B5EF4-FFF2-40B4-BE49-F238E27FC236}">
              <a16:creationId xmlns:a16="http://schemas.microsoft.com/office/drawing/2014/main" id="{3C5ECC23-8239-4827-9AE7-523F2A0DFB26}"/>
            </a:ext>
          </a:extLst>
        </xdr:cNvPr>
        <xdr:cNvCxnSpPr/>
      </xdr:nvCxnSpPr>
      <xdr:spPr>
        <a:xfrm>
          <a:off x="19545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932" name="楕円 931">
          <a:extLst>
            <a:ext uri="{FF2B5EF4-FFF2-40B4-BE49-F238E27FC236}">
              <a16:creationId xmlns:a16="http://schemas.microsoft.com/office/drawing/2014/main" id="{F57C7237-36FC-4128-B99F-9169632EC3F3}"/>
            </a:ext>
          </a:extLst>
        </xdr:cNvPr>
        <xdr:cNvSpPr/>
      </xdr:nvSpPr>
      <xdr:spPr>
        <a:xfrm>
          <a:off x="18605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49530</xdr:rowOff>
    </xdr:from>
    <xdr:to>
      <xdr:col>102</xdr:col>
      <xdr:colOff>114300</xdr:colOff>
      <xdr:row>105</xdr:row>
      <xdr:rowOff>49530</xdr:rowOff>
    </xdr:to>
    <xdr:cxnSp macro="">
      <xdr:nvCxnSpPr>
        <xdr:cNvPr id="933" name="直線コネクタ 932">
          <a:extLst>
            <a:ext uri="{FF2B5EF4-FFF2-40B4-BE49-F238E27FC236}">
              <a16:creationId xmlns:a16="http://schemas.microsoft.com/office/drawing/2014/main" id="{C572D21C-1DB4-4D99-AC08-7F93E5E1F211}"/>
            </a:ext>
          </a:extLst>
        </xdr:cNvPr>
        <xdr:cNvCxnSpPr/>
      </xdr:nvCxnSpPr>
      <xdr:spPr>
        <a:xfrm>
          <a:off x="18656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4" name="n_1aveValue【庁舎】&#10;一人当たり面積">
          <a:extLst>
            <a:ext uri="{FF2B5EF4-FFF2-40B4-BE49-F238E27FC236}">
              <a16:creationId xmlns:a16="http://schemas.microsoft.com/office/drawing/2014/main" id="{A4EA51E1-8876-4940-BFE0-A3C35AEEBD65}"/>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5" name="n_2aveValue【庁舎】&#10;一人当たり面積">
          <a:extLst>
            <a:ext uri="{FF2B5EF4-FFF2-40B4-BE49-F238E27FC236}">
              <a16:creationId xmlns:a16="http://schemas.microsoft.com/office/drawing/2014/main" id="{BF44C557-CF98-4647-84FB-24F9E0092453}"/>
            </a:ext>
          </a:extLst>
        </xdr:cNvPr>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6" name="n_3aveValue【庁舎】&#10;一人当たり面積">
          <a:extLst>
            <a:ext uri="{FF2B5EF4-FFF2-40B4-BE49-F238E27FC236}">
              <a16:creationId xmlns:a16="http://schemas.microsoft.com/office/drawing/2014/main" id="{C37DD262-FDD0-4F1D-8F2E-55D73F03DEAC}"/>
            </a:ext>
          </a:extLst>
        </xdr:cNvPr>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37" name="n_4aveValue【庁舎】&#10;一人当たり面積">
          <a:extLst>
            <a:ext uri="{FF2B5EF4-FFF2-40B4-BE49-F238E27FC236}">
              <a16:creationId xmlns:a16="http://schemas.microsoft.com/office/drawing/2014/main" id="{B2DF4CCA-2491-48FC-BDC3-D0DD0C9FBBAB}"/>
            </a:ext>
          </a:extLst>
        </xdr:cNvPr>
        <xdr:cNvSpPr txBox="1"/>
      </xdr:nvSpPr>
      <xdr:spPr>
        <a:xfrm>
          <a:off x="18421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116857</xdr:rowOff>
    </xdr:from>
    <xdr:ext cx="469744" cy="259045"/>
    <xdr:sp macro="" textlink="">
      <xdr:nvSpPr>
        <xdr:cNvPr id="938" name="n_1mainValue【庁舎】&#10;一人当たり面積">
          <a:extLst>
            <a:ext uri="{FF2B5EF4-FFF2-40B4-BE49-F238E27FC236}">
              <a16:creationId xmlns:a16="http://schemas.microsoft.com/office/drawing/2014/main" id="{D99D2CC5-1148-4CD0-81D7-9830F1E294D6}"/>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939" name="n_2mainValue【庁舎】&#10;一人当たり面積">
          <a:extLst>
            <a:ext uri="{FF2B5EF4-FFF2-40B4-BE49-F238E27FC236}">
              <a16:creationId xmlns:a16="http://schemas.microsoft.com/office/drawing/2014/main" id="{A08A06FF-72FF-46A9-A631-1934DB16A78C}"/>
            </a:ext>
          </a:extLst>
        </xdr:cNvPr>
        <xdr:cNvSpPr txBox="1"/>
      </xdr:nvSpPr>
      <xdr:spPr>
        <a:xfrm>
          <a:off x="20199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116857</xdr:rowOff>
    </xdr:from>
    <xdr:ext cx="469744" cy="259045"/>
    <xdr:sp macro="" textlink="">
      <xdr:nvSpPr>
        <xdr:cNvPr id="940" name="n_3mainValue【庁舎】&#10;一人当たり面積">
          <a:extLst>
            <a:ext uri="{FF2B5EF4-FFF2-40B4-BE49-F238E27FC236}">
              <a16:creationId xmlns:a16="http://schemas.microsoft.com/office/drawing/2014/main" id="{F5A316C0-DFA7-4EA8-9597-C4DFC6DEF05D}"/>
            </a:ext>
          </a:extLst>
        </xdr:cNvPr>
        <xdr:cNvSpPr txBox="1"/>
      </xdr:nvSpPr>
      <xdr:spPr>
        <a:xfrm>
          <a:off x="19310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941" name="n_4mainValue【庁舎】&#10;一人当たり面積">
          <a:extLst>
            <a:ext uri="{FF2B5EF4-FFF2-40B4-BE49-F238E27FC236}">
              <a16:creationId xmlns:a16="http://schemas.microsoft.com/office/drawing/2014/main" id="{40C5D339-39A1-43DC-AB1A-8CAF2FD61037}"/>
            </a:ext>
          </a:extLst>
        </xdr:cNvPr>
        <xdr:cNvSpPr txBox="1"/>
      </xdr:nvSpPr>
      <xdr:spPr>
        <a:xfrm>
          <a:off x="18421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F2C6BACC-8334-425E-98CF-D87D3B331C0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41FA0A2F-05D9-4729-ABF0-037E692F12C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4870F254-3BF7-42BE-A723-BE72001980F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体育館・プールについては、体育館はいずれの施設も築</a:t>
          </a:r>
          <a:r>
            <a:rPr kumimoji="1" lang="en-US" altLang="ja-JP" sz="1300">
              <a:latin typeface="ＭＳ Ｐゴシック" panose="020B0600070205080204" pitchFamily="50" charset="-128"/>
              <a:ea typeface="ＭＳ Ｐゴシック" panose="020B0600070205080204" pitchFamily="50" charset="-128"/>
            </a:rPr>
            <a:t>30 </a:t>
          </a:r>
          <a:r>
            <a:rPr kumimoji="1" lang="ja-JP" altLang="en-US" sz="1300">
              <a:latin typeface="ＭＳ Ｐゴシック" panose="020B0600070205080204" pitchFamily="50" charset="-128"/>
              <a:ea typeface="ＭＳ Ｐゴシック" panose="020B0600070205080204" pitchFamily="50" charset="-128"/>
            </a:rPr>
            <a:t>年以上経過しており、床改修等を始めとした老朽化対策の実施が必要となるほか、岡崎市体育館においては、空調設備の必要性の検討が求められている等、今後、維持管理コストの増大が見込まれる。</a:t>
          </a:r>
        </a:p>
        <a:p>
          <a:r>
            <a:rPr kumimoji="1" lang="ja-JP" altLang="en-US" sz="1300">
              <a:latin typeface="ＭＳ Ｐゴシック" panose="020B0600070205080204" pitchFamily="50" charset="-128"/>
              <a:ea typeface="ＭＳ Ｐゴシック" panose="020B0600070205080204" pitchFamily="50" charset="-128"/>
            </a:rPr>
            <a:t>　図書館については、平成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年度に図書館交流プラザ及び平成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年度に額田図書館の供用を開始したため比較的新しいが、特に図書館交流プラザについては築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を超えていることから維持管理費用の増加を見込んでいる。また、どちらも複合施設として整備された図書館であるため、若干ではあるが一人当たりの面積は類似団体平均を下回っていると考えられる。市民会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年度に岡崎市市民会館の大規模改修を行ったこともあり、類似団体と比較し下回る水準となっている。</a:t>
          </a:r>
        </a:p>
        <a:p>
          <a:r>
            <a:rPr kumimoji="1" lang="ja-JP" altLang="en-US" sz="1300">
              <a:latin typeface="ＭＳ Ｐゴシック" panose="020B0600070205080204" pitchFamily="50" charset="-128"/>
              <a:ea typeface="ＭＳ Ｐゴシック" panose="020B0600070205080204" pitchFamily="50" charset="-128"/>
            </a:rPr>
            <a:t>　福祉施設では、福祉環境の変化に伴う利用ニーズの変化に対応するため、平成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年度にこども発達センターを開設、平成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年度に友愛の家をリニューアルオープンするなど施設の新設・改修が行われた。これに伴い、平成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は減少傾向となっていたが、令和元年度からはこれらの減価償却が始まったため、増加に転じたと考えられる。一人当たりの面積は、類似団体と比較し大きく上回る水準を維持できている。</a:t>
          </a:r>
        </a:p>
        <a:p>
          <a:r>
            <a:rPr kumimoji="1" lang="ja-JP" altLang="en-US" sz="1300">
              <a:latin typeface="ＭＳ Ｐゴシック" panose="020B0600070205080204" pitchFamily="50" charset="-128"/>
              <a:ea typeface="ＭＳ Ｐゴシック" panose="020B0600070205080204" pitchFamily="50" charset="-128"/>
            </a:rPr>
            <a:t>　　今後も各指標を注視しつつ、施設の長寿命化及び老朽化対策に取り組んでいく。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385,355
373,433
387.20
149,478,844
140,818,347
7,014,432
77,422,689
59,647,972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においては、市民税個人・法人等の減により基準財政収入額が減となった一方、生活保護費、高齢者保健福祉費の増等により基準財政需要額が増となったことにより、基準財政需要額が基準財政収入額を上回ることとなった。単年度の財政力指数は前年度対比</a:t>
          </a:r>
          <a:r>
            <a:rPr kumimoji="1" lang="en-US" altLang="ja-JP" sz="1200">
              <a:latin typeface="ＭＳ Ｐゴシック" panose="020B0600070205080204" pitchFamily="50" charset="-128"/>
              <a:ea typeface="ＭＳ Ｐゴシック" panose="020B0600070205080204" pitchFamily="50" charset="-128"/>
            </a:rPr>
            <a:t>0.05</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0.98</a:t>
          </a:r>
          <a:r>
            <a:rPr kumimoji="1" lang="ja-JP" altLang="en-US" sz="1200">
              <a:latin typeface="ＭＳ Ｐゴシック" panose="020B0600070205080204" pitchFamily="50" charset="-128"/>
              <a:ea typeface="ＭＳ Ｐゴシック" panose="020B0600070205080204" pitchFamily="50" charset="-128"/>
            </a:rPr>
            <a:t>となり、３か年平均については前年度対比</a:t>
          </a:r>
          <a:r>
            <a:rPr kumimoji="1" lang="en-US" altLang="ja-JP" sz="1200">
              <a:latin typeface="ＭＳ Ｐゴシック" panose="020B0600070205080204" pitchFamily="50" charset="-128"/>
              <a:ea typeface="ＭＳ Ｐゴシック" panose="020B0600070205080204" pitchFamily="50" charset="-128"/>
            </a:rPr>
            <a:t>0.02</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1.02</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今後も社会保障関連経費の自然増に伴う増加が見込まれること及び新型コロナウイルス感染症の影響による税収の減等が見込まれるため、引き続き歳入の確保と歳出の抑制を図ることにより、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91622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7437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74385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7437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74385</xdr:rowOff>
    </xdr:from>
    <xdr:to>
      <xdr:col>15</xdr:col>
      <xdr:colOff>82550</xdr:colOff>
      <xdr:row>39</xdr:row>
      <xdr:rowOff>91622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7609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91622</xdr:rowOff>
    </xdr:from>
    <xdr:to>
      <xdr:col>11</xdr:col>
      <xdr:colOff>31750</xdr:colOff>
      <xdr:row>39</xdr:row>
      <xdr:rowOff>108857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7781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40822</xdr:rowOff>
    </xdr:from>
    <xdr:to>
      <xdr:col>23</xdr:col>
      <xdr:colOff>184150</xdr:colOff>
      <xdr:row>39</xdr:row>
      <xdr:rowOff>142422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57349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23585</xdr:rowOff>
    </xdr:from>
    <xdr:to>
      <xdr:col>15</xdr:col>
      <xdr:colOff>133350</xdr:colOff>
      <xdr:row>39</xdr:row>
      <xdr:rowOff>125185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135362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40822</xdr:rowOff>
    </xdr:from>
    <xdr:to>
      <xdr:col>11</xdr:col>
      <xdr:colOff>82550</xdr:colOff>
      <xdr:row>39</xdr:row>
      <xdr:rowOff>142422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58057</xdr:rowOff>
    </xdr:from>
    <xdr:to>
      <xdr:col>7</xdr:col>
      <xdr:colOff>31750</xdr:colOff>
      <xdr:row>39</xdr:row>
      <xdr:rowOff>159657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169834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他の類似団体と比較して公債費が低い水準となっていることにより、経常収支比率は類似団体平均と比較して低い値となっている。令和３年度においては、新型コロナウイルス感染症拡大の影響により地方税が減少となったが、地方交付税等の増額により経常一般財源等は増となった。また、重層的支援体制の整備に伴い、重層的支援体制整備事業交付金等により経常経費充当特定財源が増となった一方、地域支援事業委託料の増、地方債の据置期間終了による元金償還額の増に伴う公債費の増等により、経常経費充当一般財源も増となった。経常経費充当一般財源と比較し経常一般財源等の伸びが大きくなったことにより、経常収支比率は前年度と比較して</a:t>
          </a:r>
          <a:r>
            <a:rPr kumimoji="1" lang="en-US" altLang="ja-JP" sz="950">
              <a:latin typeface="ＭＳ Ｐゴシック" panose="020B0600070205080204" pitchFamily="50" charset="-128"/>
              <a:ea typeface="ＭＳ Ｐゴシック" panose="020B0600070205080204" pitchFamily="50" charset="-128"/>
            </a:rPr>
            <a:t>0.9</a:t>
          </a:r>
          <a:r>
            <a:rPr kumimoji="1" lang="ja-JP" altLang="en-US" sz="950">
              <a:latin typeface="ＭＳ Ｐゴシック" panose="020B0600070205080204" pitchFamily="50" charset="-128"/>
              <a:ea typeface="ＭＳ Ｐゴシック" panose="020B0600070205080204" pitchFamily="50" charset="-128"/>
            </a:rPr>
            <a:t>ポイント減となった。</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今後も義務的経費である扶助費及び公共施設の維持管理費等の物件費の増加が見込まれ、比率の上昇が懸念されるため、維持管理費等については、施設の統廃合等も含めたファシリティマネジメント等を活用して経費の節減を図り、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68580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260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62</xdr:row>
      <xdr:rowOff>68580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6100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55033</xdr:rowOff>
    </xdr:from>
    <xdr:to>
      <xdr:col>15</xdr:col>
      <xdr:colOff>82550</xdr:colOff>
      <xdr:row>61</xdr:row>
      <xdr:rowOff>151554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1348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154094</xdr:rowOff>
    </xdr:from>
    <xdr:to>
      <xdr:col>11</xdr:col>
      <xdr:colOff>31750</xdr:colOff>
      <xdr:row>61</xdr:row>
      <xdr:rowOff>55033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410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100754</xdr:rowOff>
    </xdr:from>
    <xdr:to>
      <xdr:col>15</xdr:col>
      <xdr:colOff>133350</xdr:colOff>
      <xdr:row>62</xdr:row>
      <xdr:rowOff>30904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41081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4233</xdr:rowOff>
    </xdr:from>
    <xdr:to>
      <xdr:col>11</xdr:col>
      <xdr:colOff>82550</xdr:colOff>
      <xdr:row>61</xdr:row>
      <xdr:rowOff>105833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103294</xdr:rowOff>
    </xdr:from>
    <xdr:to>
      <xdr:col>7</xdr:col>
      <xdr:colOff>31750</xdr:colOff>
      <xdr:row>61</xdr:row>
      <xdr:rowOff>33444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43621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他の類似団体と比較して物件費が高い水準となっているものの、人件費が低い水準となっていることにより、類似団体平均と比較してやや低い値となっている。</a:t>
          </a:r>
        </a:p>
        <a:p>
          <a:r>
            <a:rPr kumimoji="1" lang="ja-JP" altLang="en-US" sz="1100">
              <a:latin typeface="ＭＳ Ｐゴシック" panose="020B0600070205080204" pitchFamily="50" charset="-128"/>
              <a:ea typeface="ＭＳ Ｐゴシック" panose="020B0600070205080204" pitchFamily="50" charset="-128"/>
            </a:rPr>
            <a:t>　物件費が高い水準となっているのは、類似団体と比較して公園や保育所などの公共施設が多く、施設の管理費が高くなっていることが考えられる。</a:t>
          </a:r>
        </a:p>
        <a:p>
          <a:r>
            <a:rPr kumimoji="1" lang="ja-JP" altLang="en-US" sz="1100">
              <a:latin typeface="ＭＳ Ｐゴシック" panose="020B0600070205080204" pitchFamily="50" charset="-128"/>
              <a:ea typeface="ＭＳ Ｐゴシック" panose="020B0600070205080204" pitchFamily="50" charset="-128"/>
            </a:rPr>
            <a:t>　今後は、第６次岡崎市定員適正化計画（令和３年４月１日～令和８年４月１日）に基づき、同計画の目標人数を維持していくことにより、人件費増の抑制を図る一方、公共施設の老朽化に伴う維持管理費の増が見込まれるため、経常経費を中心に物件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134724</xdr:rowOff>
    </xdr:from>
    <xdr:to>
      <xdr:col>23</xdr:col>
      <xdr:colOff>133350</xdr:colOff>
      <xdr:row>83</xdr:row>
      <xdr:rowOff>88066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93624"/>
          <a:ext cx="838200" cy="12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85767</xdr:rowOff>
    </xdr:from>
    <xdr:to>
      <xdr:col>19</xdr:col>
      <xdr:colOff>133350</xdr:colOff>
      <xdr:row>82</xdr:row>
      <xdr:rowOff>134724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73217"/>
          <a:ext cx="889000" cy="22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57936</xdr:rowOff>
    </xdr:from>
    <xdr:to>
      <xdr:col>15</xdr:col>
      <xdr:colOff>82550</xdr:colOff>
      <xdr:row>81</xdr:row>
      <xdr:rowOff>85767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45386"/>
          <a:ext cx="889000" cy="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24778</xdr:rowOff>
    </xdr:from>
    <xdr:to>
      <xdr:col>11</xdr:col>
      <xdr:colOff>31750</xdr:colOff>
      <xdr:row>81</xdr:row>
      <xdr:rowOff>57936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12228"/>
          <a:ext cx="889000" cy="3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37266</xdr:rowOff>
    </xdr:from>
    <xdr:to>
      <xdr:col>23</xdr:col>
      <xdr:colOff>184150</xdr:colOff>
      <xdr:row>83</xdr:row>
      <xdr:rowOff>138866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53793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83924</xdr:rowOff>
    </xdr:from>
    <xdr:to>
      <xdr:col>19</xdr:col>
      <xdr:colOff>184150</xdr:colOff>
      <xdr:row>83</xdr:row>
      <xdr:rowOff>14074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170301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29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34967</xdr:rowOff>
    </xdr:from>
    <xdr:to>
      <xdr:col>15</xdr:col>
      <xdr:colOff>133350</xdr:colOff>
      <xdr:row>81</xdr:row>
      <xdr:rowOff>136567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146744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9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7136</xdr:rowOff>
    </xdr:from>
    <xdr:to>
      <xdr:col>11</xdr:col>
      <xdr:colOff>82550</xdr:colOff>
      <xdr:row>81</xdr:row>
      <xdr:rowOff>108736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118913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6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145428</xdr:rowOff>
    </xdr:from>
    <xdr:to>
      <xdr:col>7</xdr:col>
      <xdr:colOff>31750</xdr:colOff>
      <xdr:row>81</xdr:row>
      <xdr:rowOff>75578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85755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ものの、類似団体平均と比較すると高い値となっているため、今後も類似団体や近隣市町村の動向に留意しつつ、人事評価制度の適切な運用及び昇給への反映など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170543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85271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9152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119743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４月１日現在については、保育需要増への体制強化等による民生部門の増及び新型コロナウイルスワクチン接種体制構築への対応により衛生部門の増等があったことにより、職員数が増となったため、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今後も第６次岡崎市定員適正化計画（令和３年４月１日～令和８年４月１日）に基づき、適正な定員管理に努める。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24342</xdr:rowOff>
    </xdr:from>
    <xdr:to>
      <xdr:col>81</xdr:col>
      <xdr:colOff>44450</xdr:colOff>
      <xdr:row>62</xdr:row>
      <xdr:rowOff>32385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5424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135467</xdr:rowOff>
    </xdr:from>
    <xdr:to>
      <xdr:col>77</xdr:col>
      <xdr:colOff>44450</xdr:colOff>
      <xdr:row>62</xdr:row>
      <xdr:rowOff>24342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939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59055</xdr:rowOff>
    </xdr:from>
    <xdr:to>
      <xdr:col>72</xdr:col>
      <xdr:colOff>203200</xdr:colOff>
      <xdr:row>61</xdr:row>
      <xdr:rowOff>135467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1750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46990</xdr:rowOff>
    </xdr:from>
    <xdr:to>
      <xdr:col>68</xdr:col>
      <xdr:colOff>152400</xdr:colOff>
      <xdr:row>61</xdr:row>
      <xdr:rowOff>59055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054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153035</xdr:rowOff>
    </xdr:from>
    <xdr:to>
      <xdr:col>81</xdr:col>
      <xdr:colOff>95250</xdr:colOff>
      <xdr:row>62</xdr:row>
      <xdr:rowOff>83185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125112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8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144992</xdr:rowOff>
    </xdr:from>
    <xdr:to>
      <xdr:col>77</xdr:col>
      <xdr:colOff>95250</xdr:colOff>
      <xdr:row>62</xdr:row>
      <xdr:rowOff>75142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59919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8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84667</xdr:rowOff>
    </xdr:from>
    <xdr:to>
      <xdr:col>73</xdr:col>
      <xdr:colOff>44450</xdr:colOff>
      <xdr:row>62</xdr:row>
      <xdr:rowOff>14817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8255</xdr:rowOff>
    </xdr:from>
    <xdr:to>
      <xdr:col>68</xdr:col>
      <xdr:colOff>203200</xdr:colOff>
      <xdr:row>61</xdr:row>
      <xdr:rowOff>109855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82567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令和３年度においては、３か年平均の値で示される実質公債費比率について、前年度から</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ポイント上昇した。比率が上昇した要因は、令和３年度と入れ替わる平成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年度の数値と比較して、一般単独事業債等の償還増に伴う元利償還金の増や災害復旧費等に係る基準財政需要額が減少したこと等によるものである。</a:t>
          </a:r>
        </a:p>
        <a:p>
          <a:r>
            <a:rPr kumimoji="1" lang="ja-JP" altLang="en-US" sz="1200">
              <a:latin typeface="ＭＳ Ｐゴシック" panose="020B0600070205080204" pitchFamily="50" charset="-128"/>
              <a:ea typeface="ＭＳ Ｐゴシック" panose="020B0600070205080204" pitchFamily="50" charset="-128"/>
            </a:rPr>
            <a:t>　元利償還金は増加傾向にあるが、令和４年度にピークを迎え、その後は償還が進み減少傾向となる見込みである。また、準元利償還金は微増、公債費に準ずる債務負担行為に係るものは同水準を維持する見込みである。</a:t>
          </a:r>
        </a:p>
        <a:p>
          <a:r>
            <a:rPr kumimoji="1" lang="ja-JP" altLang="en-US" sz="1200">
              <a:latin typeface="ＭＳ Ｐゴシック" panose="020B0600070205080204" pitchFamily="50" charset="-128"/>
              <a:ea typeface="ＭＳ Ｐゴシック" panose="020B0600070205080204" pitchFamily="50" charset="-128"/>
            </a:rPr>
            <a:t>　今後も公債費の推移に注視しながら、健全な財政運営に努める。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149225</xdr:rowOff>
    </xdr:from>
    <xdr:to>
      <xdr:col>81</xdr:col>
      <xdr:colOff>44450</xdr:colOff>
      <xdr:row>37</xdr:row>
      <xdr:rowOff>38100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3214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109008</xdr:rowOff>
    </xdr:from>
    <xdr:to>
      <xdr:col>77</xdr:col>
      <xdr:colOff>44450</xdr:colOff>
      <xdr:row>36</xdr:row>
      <xdr:rowOff>149225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62812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88900</xdr:rowOff>
    </xdr:from>
    <xdr:to>
      <xdr:col>72</xdr:col>
      <xdr:colOff>203200</xdr:colOff>
      <xdr:row>36</xdr:row>
      <xdr:rowOff>109008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2611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88900</xdr:rowOff>
    </xdr:from>
    <xdr:to>
      <xdr:col>68</xdr:col>
      <xdr:colOff>152400</xdr:colOff>
      <xdr:row>36</xdr:row>
      <xdr:rowOff>88900</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80027</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98425</xdr:rowOff>
    </xdr:from>
    <xdr:to>
      <xdr:col>77</xdr:col>
      <xdr:colOff>95250</xdr:colOff>
      <xdr:row>37</xdr:row>
      <xdr:rowOff>28575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38752</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58208</xdr:rowOff>
    </xdr:from>
    <xdr:to>
      <xdr:col>73</xdr:col>
      <xdr:colOff>44450</xdr:colOff>
      <xdr:row>36</xdr:row>
      <xdr:rowOff>159808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169985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38100</xdr:rowOff>
    </xdr:from>
    <xdr:to>
      <xdr:col>64</xdr:col>
      <xdr:colOff>152400</xdr:colOff>
      <xdr:row>36</xdr:row>
      <xdr:rowOff>139700</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149877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令和３年度は、地方債現在高の減、公営企業債等繰入金見込の減、及び、充当可能基金の増等により、昨年度と比較し改善しており比率は引き続き算定されていない。</a:t>
          </a:r>
        </a:p>
        <a:p>
          <a:r>
            <a:rPr kumimoji="1" lang="ja-JP" altLang="en-US" sz="1300">
              <a:latin typeface="ＭＳ Ｐゴシック" panose="020B0600070205080204" pitchFamily="50" charset="-128"/>
              <a:ea typeface="ＭＳ Ｐゴシック" panose="020B0600070205080204" pitchFamily="50" charset="-128"/>
            </a:rPr>
            <a:t>　本市の近年の地方債残高は、他の類似団体と比較して低い水準を維持し続けている。一方で、長期化する新型コロナウイルス感染症の影響等、社会情勢の先行きは不透明であり、市債の借入、基金の取崩しの増なども予想され将来負担が生ずる可能性もあるため、市債残高及びプライマリーバランスに注視しつつ、世代間の不公平のない財政運営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38100</xdr:rowOff>
    </xdr:from>
    <xdr:ext cx="9099176" cy="425758"/>
    <xdr:sp macro="" textlink="">
      <xdr:nvSpPr>
        <xdr:cNvPr id="468" name="テキスト ボックス 467">
          <a:extLst>
            <a:ext uri="{FF2B5EF4-FFF2-40B4-BE49-F238E27FC236}">
              <a16:creationId xmlns:a16="http://schemas.microsoft.com/office/drawing/2014/main" id="{C7002A90-8C02-4292-9910-4E43AB2775BF}"/>
            </a:ext>
          </a:extLst>
        </xdr:cNvPr>
        <xdr:cNvSpPr txBox="1"/>
      </xdr:nvSpPr>
      <xdr:spPr>
        <a:xfrm>
          <a:off x="762000" y="44958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385,355
373,433
387.20
149,478,844
140,818,347
7,014,432
77,422,689
59,647,972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重層的</a:t>
          </a:r>
          <a:r>
            <a:rPr kumimoji="1" lang="ja-JP" altLang="en-US" sz="1200" u="none">
              <a:latin typeface="ＭＳ Ｐゴシック" panose="020B0600070205080204" pitchFamily="50" charset="-128"/>
              <a:ea typeface="ＭＳ Ｐゴシック" panose="020B0600070205080204" pitchFamily="50" charset="-128"/>
            </a:rPr>
            <a:t>支援</a:t>
          </a:r>
          <a:r>
            <a:rPr kumimoji="1" lang="ja-JP" altLang="en-US" sz="1200">
              <a:latin typeface="ＭＳ Ｐゴシック" panose="020B0600070205080204" pitchFamily="50" charset="-128"/>
              <a:ea typeface="ＭＳ Ｐゴシック" panose="020B0600070205080204" pitchFamily="50" charset="-128"/>
            </a:rPr>
            <a:t>体制整備事業に伴う職員給与費等の増により、経常経費充当一般財源及び経常一般財源がともに増となったが、経常一般財源の増加率が上回ったため、比率は前年度と比較して</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類似団体平均と比較するとやや高い値となっており、今後も第６次岡崎市定員適正化計画（令和３年４月１日～令和８年４月１日）に基づき適正な職員数を維持していくことにより、比率が上昇しない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89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38</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58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4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介護保険特別会計から一般会計に移行した地域支援事業委託料の皆増等により、経常経費充当一般財源が増となったため、比率は前年度と比較して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平均と比較すると高い値となっているため、経常経費の削減に努めるとともに、公共施設の維持管理費等について、施設の統廃合等も含めたファシリティマネジメント等を活用して経費の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97064</xdr:rowOff>
    </xdr:from>
    <xdr:to>
      <xdr:col>82</xdr:col>
      <xdr:colOff>107950</xdr:colOff>
      <xdr:row>19</xdr:row>
      <xdr:rowOff>129722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3546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97064</xdr:rowOff>
    </xdr:from>
    <xdr:to>
      <xdr:col>78</xdr:col>
      <xdr:colOff>69850</xdr:colOff>
      <xdr:row>20</xdr:row>
      <xdr:rowOff>45357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3546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20</xdr:row>
      <xdr:rowOff>45357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65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64407</xdr:rowOff>
    </xdr:from>
    <xdr:to>
      <xdr:col>69</xdr:col>
      <xdr:colOff>92075</xdr:colOff>
      <xdr:row>19</xdr:row>
      <xdr:rowOff>107950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321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78922</xdr:rowOff>
    </xdr:from>
    <xdr:to>
      <xdr:col>82</xdr:col>
      <xdr:colOff>158750</xdr:colOff>
      <xdr:row>20</xdr:row>
      <xdr:rowOff>9072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50999</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0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46264</xdr:rowOff>
    </xdr:from>
    <xdr:to>
      <xdr:col>78</xdr:col>
      <xdr:colOff>120650</xdr:colOff>
      <xdr:row>19</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132641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90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166007</xdr:rowOff>
    </xdr:from>
    <xdr:to>
      <xdr:col>74</xdr:col>
      <xdr:colOff>31750</xdr:colOff>
      <xdr:row>20</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80934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13607</xdr:rowOff>
    </xdr:from>
    <xdr:to>
      <xdr:col>65</xdr:col>
      <xdr:colOff>53975</xdr:colOff>
      <xdr:row>19</xdr:row>
      <xdr:rowOff>115207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99984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障がい福祉サービス費及び障がい児通所給付費の増等により、経常経費充当一般財源が増となったため、比率は前年度と比較して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類似団体平均を下回ってはいるものの、本市の障がい福祉サービス費及び障がい児通所給付費は毎年度増加しており、今後も増加が見込まれることから、比率の推移には注視をしていく必要がある。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75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57</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75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57</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02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101600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9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高齢化に伴う介護保険特別会計繰出金及び後期高齢者医療特別会計繰出金の増等により、経常経費充当一般財源が増となったが、経常一般財源の増加率が上回ったため、比率は前年度と比較して</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類似団体平均を下回ってはいるものの、今後も高齢者の増による繰出金の自然増が見込まれるため、健診の受診促進による重症化予防や介護予防の充実による給付費の上昇抑制を図ることにより、比率が上昇し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63500</xdr:rowOff>
    </xdr:from>
    <xdr:to>
      <xdr:col>82</xdr:col>
      <xdr:colOff>107950</xdr:colOff>
      <xdr:row>56</xdr:row>
      <xdr:rowOff>114300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64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114300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114300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25400</xdr:rowOff>
    </xdr:from>
    <xdr:to>
      <xdr:col>69</xdr:col>
      <xdr:colOff>92075</xdr:colOff>
      <xdr:row>56</xdr:row>
      <xdr:rowOff>114300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2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29227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63500</xdr:rowOff>
    </xdr:from>
    <xdr:to>
      <xdr:col>78</xdr:col>
      <xdr:colOff>120650</xdr:colOff>
      <xdr:row>56</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63500</xdr:rowOff>
    </xdr:from>
    <xdr:to>
      <xdr:col>69</xdr:col>
      <xdr:colOff>142875</xdr:colOff>
      <xdr:row>56</xdr:row>
      <xdr:rowOff>165100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146050</xdr:rowOff>
    </xdr:from>
    <xdr:to>
      <xdr:col>65</xdr:col>
      <xdr:colOff>53975</xdr:colOff>
      <xdr:row>56</xdr:row>
      <xdr:rowOff>76200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令和３年度においては、下水道事業会計負担金の減等により経常経費充当一般財源が減となったことにより、比率は前年度と比較して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類似団体平均と比較すると高い値となっているため、補助金等交付基準に基づき、市費単独補助金の見直しや廃止を進めることにより補助金の適正化を図るなど、比率が上昇しないよう努める。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67564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15746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67564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67564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76708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77995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7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103141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令和３年度においては、学校教育施設等整備事業に係る据置期間終了に伴う増等により、比率は前年度と比較して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地方債の借入れについては、前年度と比較して普通建設事業費が減少したことに伴い、借入額は減となった。前年度から引き続き地方債残高は減少となり、プライマリーバランスは黒字を維持している。</a:t>
          </a:r>
        </a:p>
        <a:p>
          <a:r>
            <a:rPr kumimoji="1" lang="ja-JP" altLang="en-US" sz="1200">
              <a:latin typeface="ＭＳ Ｐゴシック" panose="020B0600070205080204" pitchFamily="50" charset="-128"/>
              <a:ea typeface="ＭＳ Ｐゴシック" panose="020B0600070205080204" pitchFamily="50" charset="-128"/>
            </a:rPr>
            <a:t>　今後も市債残高には十分注視し、計画的な借入れを行うことで、公債費負担の抑制に努める。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50800</xdr:rowOff>
    </xdr:from>
    <xdr:to>
      <xdr:col>24</xdr:col>
      <xdr:colOff>25400</xdr:colOff>
      <xdr:row>74</xdr:row>
      <xdr:rowOff>73660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738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43180</xdr:rowOff>
    </xdr:from>
    <xdr:to>
      <xdr:col>19</xdr:col>
      <xdr:colOff>187325</xdr:colOff>
      <xdr:row>74</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730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27940</xdr:rowOff>
    </xdr:from>
    <xdr:to>
      <xdr:col>15</xdr:col>
      <xdr:colOff>98425</xdr:colOff>
      <xdr:row>74</xdr:row>
      <xdr:rowOff>43180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715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27940</xdr:rowOff>
    </xdr:from>
    <xdr:to>
      <xdr:col>11</xdr:col>
      <xdr:colOff>9525</xdr:colOff>
      <xdr:row>74</xdr:row>
      <xdr:rowOff>50800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15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22860</xdr:rowOff>
    </xdr:from>
    <xdr:to>
      <xdr:col>24</xdr:col>
      <xdr:colOff>76200</xdr:colOff>
      <xdr:row>74</xdr:row>
      <xdr:rowOff>124460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39387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0</xdr:rowOff>
    </xdr:from>
    <xdr:to>
      <xdr:col>20</xdr:col>
      <xdr:colOff>38100</xdr:colOff>
      <xdr:row>74</xdr:row>
      <xdr:rowOff>101600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111777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163830</xdr:rowOff>
    </xdr:from>
    <xdr:to>
      <xdr:col>15</xdr:col>
      <xdr:colOff>149225</xdr:colOff>
      <xdr:row>74</xdr:row>
      <xdr:rowOff>93980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104157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148590</xdr:rowOff>
    </xdr:from>
    <xdr:to>
      <xdr:col>11</xdr:col>
      <xdr:colOff>60325</xdr:colOff>
      <xdr:row>74</xdr:row>
      <xdr:rowOff>78740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88917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0</xdr:rowOff>
    </xdr:from>
    <xdr:to>
      <xdr:col>6</xdr:col>
      <xdr:colOff>171450</xdr:colOff>
      <xdr:row>74</xdr:row>
      <xdr:rowOff>101600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物件費と補助費等の比率が他の類似団体と比較して高いため、公債費以外の比率についても類似団体平均と比較して高い値となっている。</a:t>
          </a:r>
        </a:p>
        <a:p>
          <a:r>
            <a:rPr kumimoji="1" lang="ja-JP" altLang="en-US" sz="1300">
              <a:latin typeface="ＭＳ Ｐゴシック" panose="020B0600070205080204" pitchFamily="50" charset="-128"/>
              <a:ea typeface="ＭＳ Ｐゴシック" panose="020B0600070205080204" pitchFamily="50" charset="-128"/>
            </a:rPr>
            <a:t>　令和３年度においては、物件費及び扶助費における経常経費充当一般財源が増となったものの、それ以上に経常一般財源が増となったことにより、比率は前年度と比較して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78</xdr:row>
      <xdr:rowOff>163576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818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78</xdr:row>
      <xdr:rowOff>163576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490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117856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452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72137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903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64851</xdr:rowOff>
    </xdr:from>
    <xdr:to>
      <xdr:col>29</xdr:col>
      <xdr:colOff>127000</xdr:colOff>
      <xdr:row>17</xdr:row>
      <xdr:rowOff>109886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27126"/>
          <a:ext cx="647700" cy="45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109886</xdr:rowOff>
    </xdr:from>
    <xdr:to>
      <xdr:col>26</xdr:col>
      <xdr:colOff>50800</xdr:colOff>
      <xdr:row>18</xdr:row>
      <xdr:rowOff>64806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72161"/>
          <a:ext cx="698500" cy="126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59868</xdr:rowOff>
    </xdr:from>
    <xdr:to>
      <xdr:col>22</xdr:col>
      <xdr:colOff>114300</xdr:colOff>
      <xdr:row>18</xdr:row>
      <xdr:rowOff>64806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93593"/>
          <a:ext cx="698500" cy="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59868</xdr:rowOff>
    </xdr:from>
    <xdr:to>
      <xdr:col>18</xdr:col>
      <xdr:colOff>177800</xdr:colOff>
      <xdr:row>18</xdr:row>
      <xdr:rowOff>116012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93593"/>
          <a:ext cx="698500" cy="56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14051</xdr:rowOff>
    </xdr:from>
    <xdr:to>
      <xdr:col>29</xdr:col>
      <xdr:colOff>177800</xdr:colOff>
      <xdr:row>17</xdr:row>
      <xdr:rowOff>115651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76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157578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4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59086</xdr:rowOff>
    </xdr:from>
    <xdr:to>
      <xdr:col>26</xdr:col>
      <xdr:colOff>101600</xdr:colOff>
      <xdr:row>17</xdr:row>
      <xdr:rowOff>160686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21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145463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07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14006</xdr:rowOff>
    </xdr:from>
    <xdr:to>
      <xdr:col>22</xdr:col>
      <xdr:colOff>165100</xdr:colOff>
      <xdr:row>18</xdr:row>
      <xdr:rowOff>115606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47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100383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3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9068</xdr:rowOff>
    </xdr:from>
    <xdr:to>
      <xdr:col>19</xdr:col>
      <xdr:colOff>38100</xdr:colOff>
      <xdr:row>18</xdr:row>
      <xdr:rowOff>110668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4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95445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2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65212</xdr:rowOff>
    </xdr:from>
    <xdr:to>
      <xdr:col>15</xdr:col>
      <xdr:colOff>101600</xdr:colOff>
      <xdr:row>18</xdr:row>
      <xdr:rowOff>166812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9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151589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8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28131</xdr:rowOff>
    </xdr:from>
    <xdr:to>
      <xdr:col>29</xdr:col>
      <xdr:colOff>127000</xdr:colOff>
      <xdr:row>37</xdr:row>
      <xdr:rowOff>56515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52831"/>
          <a:ext cx="647700" cy="2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56515</xdr:rowOff>
    </xdr:from>
    <xdr:to>
      <xdr:col>26</xdr:col>
      <xdr:colOff>50800</xdr:colOff>
      <xdr:row>37</xdr:row>
      <xdr:rowOff>86538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81215"/>
          <a:ext cx="698500" cy="30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86538</xdr:rowOff>
    </xdr:from>
    <xdr:to>
      <xdr:col>22</xdr:col>
      <xdr:colOff>114300</xdr:colOff>
      <xdr:row>37</xdr:row>
      <xdr:rowOff>135877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11238"/>
          <a:ext cx="698500" cy="49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135877</xdr:rowOff>
    </xdr:from>
    <xdr:to>
      <xdr:col>18</xdr:col>
      <xdr:colOff>177800</xdr:colOff>
      <xdr:row>37</xdr:row>
      <xdr:rowOff>146393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60577"/>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148781</xdr:rowOff>
    </xdr:from>
    <xdr:to>
      <xdr:col>29</xdr:col>
      <xdr:colOff>177800</xdr:colOff>
      <xdr:row>37</xdr:row>
      <xdr:rowOff>78931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0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120858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7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5715</xdr:rowOff>
    </xdr:from>
    <xdr:to>
      <xdr:col>26</xdr:col>
      <xdr:colOff>101600</xdr:colOff>
      <xdr:row>37</xdr:row>
      <xdr:rowOff>107315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3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92092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1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35738</xdr:rowOff>
    </xdr:from>
    <xdr:to>
      <xdr:col>22</xdr:col>
      <xdr:colOff>165100</xdr:colOff>
      <xdr:row>37</xdr:row>
      <xdr:rowOff>137338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60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122115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4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85077</xdr:rowOff>
    </xdr:from>
    <xdr:to>
      <xdr:col>19</xdr:col>
      <xdr:colOff>38100</xdr:colOff>
      <xdr:row>37</xdr:row>
      <xdr:rowOff>186677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09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171454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95593</xdr:rowOff>
    </xdr:from>
    <xdr:to>
      <xdr:col>15</xdr:col>
      <xdr:colOff>101600</xdr:colOff>
      <xdr:row>37</xdr:row>
      <xdr:rowOff>197193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2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181970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0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385,355
373,433
387.20
149,478,844
140,818,347
7,014,432
77,422,689
59,647,972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157041</xdr:rowOff>
    </xdr:from>
    <xdr:to>
      <xdr:col>24</xdr:col>
      <xdr:colOff>63500</xdr:colOff>
      <xdr:row>35</xdr:row>
      <xdr:rowOff>164617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57791"/>
          <a:ext cx="8382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164617</xdr:rowOff>
    </xdr:from>
    <xdr:to>
      <xdr:col>19</xdr:col>
      <xdr:colOff>177800</xdr:colOff>
      <xdr:row>37</xdr:row>
      <xdr:rowOff>41631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65367"/>
          <a:ext cx="889000" cy="2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41272</xdr:rowOff>
    </xdr:from>
    <xdr:to>
      <xdr:col>15</xdr:col>
      <xdr:colOff>50800</xdr:colOff>
      <xdr:row>37</xdr:row>
      <xdr:rowOff>41631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84922"/>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41272</xdr:rowOff>
    </xdr:from>
    <xdr:to>
      <xdr:col>10</xdr:col>
      <xdr:colOff>114300</xdr:colOff>
      <xdr:row>37</xdr:row>
      <xdr:rowOff>58482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84922"/>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106241</xdr:rowOff>
    </xdr:from>
    <xdr:to>
      <xdr:col>24</xdr:col>
      <xdr:colOff>114300</xdr:colOff>
      <xdr:row>36</xdr:row>
      <xdr:rowOff>36391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84668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113817</xdr:rowOff>
    </xdr:from>
    <xdr:to>
      <xdr:col>20</xdr:col>
      <xdr:colOff>38100</xdr:colOff>
      <xdr:row>36</xdr:row>
      <xdr:rowOff>43967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35094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162281</xdr:rowOff>
    </xdr:from>
    <xdr:to>
      <xdr:col>15</xdr:col>
      <xdr:colOff>101600</xdr:colOff>
      <xdr:row>37</xdr:row>
      <xdr:rowOff>92431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83558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2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161922</xdr:rowOff>
    </xdr:from>
    <xdr:to>
      <xdr:col>10</xdr:col>
      <xdr:colOff>165100</xdr:colOff>
      <xdr:row>37</xdr:row>
      <xdr:rowOff>92072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83199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7682</xdr:rowOff>
    </xdr:from>
    <xdr:to>
      <xdr:col>6</xdr:col>
      <xdr:colOff>38100</xdr:colOff>
      <xdr:row>37</xdr:row>
      <xdr:rowOff>109282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100409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4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116089</xdr:rowOff>
    </xdr:from>
    <xdr:to>
      <xdr:col>24</xdr:col>
      <xdr:colOff>63500</xdr:colOff>
      <xdr:row>55</xdr:row>
      <xdr:rowOff>119191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74389"/>
          <a:ext cx="838200" cy="17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119191</xdr:rowOff>
    </xdr:from>
    <xdr:to>
      <xdr:col>19</xdr:col>
      <xdr:colOff>177800</xdr:colOff>
      <xdr:row>56</xdr:row>
      <xdr:rowOff>107141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48941"/>
          <a:ext cx="889000" cy="15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107141</xdr:rowOff>
    </xdr:from>
    <xdr:to>
      <xdr:col>15</xdr:col>
      <xdr:colOff>50800</xdr:colOff>
      <xdr:row>56</xdr:row>
      <xdr:rowOff>149040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08341"/>
          <a:ext cx="8890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149040</xdr:rowOff>
    </xdr:from>
    <xdr:to>
      <xdr:col>10</xdr:col>
      <xdr:colOff>114300</xdr:colOff>
      <xdr:row>56</xdr:row>
      <xdr:rowOff>167818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50240"/>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65289</xdr:rowOff>
    </xdr:from>
    <xdr:to>
      <xdr:col>24</xdr:col>
      <xdr:colOff>114300</xdr:colOff>
      <xdr:row>54</xdr:row>
      <xdr:rowOff>166889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2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88166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68391</xdr:rowOff>
    </xdr:from>
    <xdr:to>
      <xdr:col>20</xdr:col>
      <xdr:colOff>38100</xdr:colOff>
      <xdr:row>55</xdr:row>
      <xdr:rowOff>169991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9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7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56341</xdr:rowOff>
    </xdr:from>
    <xdr:to>
      <xdr:col>15</xdr:col>
      <xdr:colOff>101600</xdr:colOff>
      <xdr:row>56</xdr:row>
      <xdr:rowOff>157941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5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3018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3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98240</xdr:rowOff>
    </xdr:from>
    <xdr:to>
      <xdr:col>10</xdr:col>
      <xdr:colOff>165100</xdr:colOff>
      <xdr:row>57</xdr:row>
      <xdr:rowOff>28390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44917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117018</xdr:rowOff>
    </xdr:from>
    <xdr:to>
      <xdr:col>6</xdr:col>
      <xdr:colOff>38100</xdr:colOff>
      <xdr:row>57</xdr:row>
      <xdr:rowOff>47168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63695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19456</xdr:rowOff>
    </xdr:from>
    <xdr:to>
      <xdr:col>24</xdr:col>
      <xdr:colOff>63500</xdr:colOff>
      <xdr:row>78</xdr:row>
      <xdr:rowOff>25719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92556"/>
          <a:ext cx="8382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19456</xdr:rowOff>
    </xdr:from>
    <xdr:to>
      <xdr:col>19</xdr:col>
      <xdr:colOff>177800</xdr:colOff>
      <xdr:row>78</xdr:row>
      <xdr:rowOff>23983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92556"/>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23983</xdr:rowOff>
    </xdr:from>
    <xdr:to>
      <xdr:col>15</xdr:col>
      <xdr:colOff>50800</xdr:colOff>
      <xdr:row>78</xdr:row>
      <xdr:rowOff>29652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97083"/>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29378</xdr:rowOff>
    </xdr:from>
    <xdr:to>
      <xdr:col>10</xdr:col>
      <xdr:colOff>114300</xdr:colOff>
      <xdr:row>78</xdr:row>
      <xdr:rowOff>29652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0247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146369</xdr:rowOff>
    </xdr:from>
    <xdr:to>
      <xdr:col>24</xdr:col>
      <xdr:colOff>114300</xdr:colOff>
      <xdr:row>78</xdr:row>
      <xdr:rowOff>76519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61296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140106</xdr:rowOff>
    </xdr:from>
    <xdr:to>
      <xdr:col>20</xdr:col>
      <xdr:colOff>38100</xdr:colOff>
      <xdr:row>78</xdr:row>
      <xdr:rowOff>70256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61383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3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144633</xdr:rowOff>
    </xdr:from>
    <xdr:to>
      <xdr:col>15</xdr:col>
      <xdr:colOff>101600</xdr:colOff>
      <xdr:row>78</xdr:row>
      <xdr:rowOff>74783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4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65910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3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150302</xdr:rowOff>
    </xdr:from>
    <xdr:to>
      <xdr:col>10</xdr:col>
      <xdr:colOff>165100</xdr:colOff>
      <xdr:row>78</xdr:row>
      <xdr:rowOff>80452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71579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150028</xdr:rowOff>
    </xdr:from>
    <xdr:to>
      <xdr:col>6</xdr:col>
      <xdr:colOff>38100</xdr:colOff>
      <xdr:row>78</xdr:row>
      <xdr:rowOff>80178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71305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143216</xdr:rowOff>
    </xdr:from>
    <xdr:to>
      <xdr:col>24</xdr:col>
      <xdr:colOff>62865</xdr:colOff>
      <xdr:row>97</xdr:row>
      <xdr:rowOff>8407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02266"/>
          <a:ext cx="1270" cy="1236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12234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8407</xdr:rowOff>
    </xdr:from>
    <xdr:to>
      <xdr:col>24</xdr:col>
      <xdr:colOff>152400</xdr:colOff>
      <xdr:row>97</xdr:row>
      <xdr:rowOff>8407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6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89893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7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143216</xdr:rowOff>
    </xdr:from>
    <xdr:to>
      <xdr:col>24</xdr:col>
      <xdr:colOff>152400</xdr:colOff>
      <xdr:row>89</xdr:row>
      <xdr:rowOff>143216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0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254</xdr:rowOff>
    </xdr:from>
    <xdr:to>
      <xdr:col>24</xdr:col>
      <xdr:colOff>63500</xdr:colOff>
      <xdr:row>98</xdr:row>
      <xdr:rowOff>91291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30904"/>
          <a:ext cx="838200" cy="26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21307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9661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169880</xdr:rowOff>
    </xdr:from>
    <xdr:to>
      <xdr:col>24</xdr:col>
      <xdr:colOff>114300</xdr:colOff>
      <xdr:row>94</xdr:row>
      <xdr:rowOff>100030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91291</xdr:rowOff>
    </xdr:from>
    <xdr:to>
      <xdr:col>19</xdr:col>
      <xdr:colOff>177800</xdr:colOff>
      <xdr:row>98</xdr:row>
      <xdr:rowOff>106607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93391"/>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102268</xdr:rowOff>
    </xdr:from>
    <xdr:to>
      <xdr:col>20</xdr:col>
      <xdr:colOff>38100</xdr:colOff>
      <xdr:row>96</xdr:row>
      <xdr:rowOff>32418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9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48945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16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106607</xdr:rowOff>
    </xdr:from>
    <xdr:to>
      <xdr:col>15</xdr:col>
      <xdr:colOff>50800</xdr:colOff>
      <xdr:row>98</xdr:row>
      <xdr:rowOff>138612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0870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148227</xdr:rowOff>
    </xdr:from>
    <xdr:to>
      <xdr:col>15</xdr:col>
      <xdr:colOff>101600</xdr:colOff>
      <xdr:row>96</xdr:row>
      <xdr:rowOff>78377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94904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1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128053</xdr:rowOff>
    </xdr:from>
    <xdr:to>
      <xdr:col>10</xdr:col>
      <xdr:colOff>114300</xdr:colOff>
      <xdr:row>98</xdr:row>
      <xdr:rowOff>138612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30153"/>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30781</xdr:rowOff>
    </xdr:from>
    <xdr:to>
      <xdr:col>10</xdr:col>
      <xdr:colOff>165100</xdr:colOff>
      <xdr:row>96</xdr:row>
      <xdr:rowOff>132381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8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148908</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26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23400</xdr:rowOff>
    </xdr:from>
    <xdr:to>
      <xdr:col>6</xdr:col>
      <xdr:colOff>38100</xdr:colOff>
      <xdr:row>96</xdr:row>
      <xdr:rowOff>125000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141527</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25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120904</xdr:rowOff>
    </xdr:from>
    <xdr:to>
      <xdr:col>24</xdr:col>
      <xdr:colOff>114300</xdr:colOff>
      <xdr:row>97</xdr:row>
      <xdr:rowOff>51054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35831</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9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40491</xdr:rowOff>
    </xdr:from>
    <xdr:to>
      <xdr:col>20</xdr:col>
      <xdr:colOff>38100</xdr:colOff>
      <xdr:row>98</xdr:row>
      <xdr:rowOff>142091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4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133218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55807</xdr:rowOff>
    </xdr:from>
    <xdr:to>
      <xdr:col>15</xdr:col>
      <xdr:colOff>101600</xdr:colOff>
      <xdr:row>98</xdr:row>
      <xdr:rowOff>157407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5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148534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5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87812</xdr:rowOff>
    </xdr:from>
    <xdr:to>
      <xdr:col>10</xdr:col>
      <xdr:colOff>165100</xdr:colOff>
      <xdr:row>99</xdr:row>
      <xdr:rowOff>17962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8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9089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77253</xdr:rowOff>
    </xdr:from>
    <xdr:to>
      <xdr:col>6</xdr:col>
      <xdr:colOff>38100</xdr:colOff>
      <xdr:row>99</xdr:row>
      <xdr:rowOff>7403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7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169980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7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156856</xdr:rowOff>
    </xdr:from>
    <xdr:to>
      <xdr:col>55</xdr:col>
      <xdr:colOff>0</xdr:colOff>
      <xdr:row>37</xdr:row>
      <xdr:rowOff>75463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300356"/>
          <a:ext cx="838200" cy="11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156856</xdr:rowOff>
    </xdr:from>
    <xdr:to>
      <xdr:col>50</xdr:col>
      <xdr:colOff>114300</xdr:colOff>
      <xdr:row>37</xdr:row>
      <xdr:rowOff>121989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300356"/>
          <a:ext cx="889000" cy="116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121989</xdr:rowOff>
    </xdr:from>
    <xdr:to>
      <xdr:col>45</xdr:col>
      <xdr:colOff>177800</xdr:colOff>
      <xdr:row>37</xdr:row>
      <xdr:rowOff>137436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65639"/>
          <a:ext cx="8890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134312</xdr:rowOff>
    </xdr:from>
    <xdr:to>
      <xdr:col>41</xdr:col>
      <xdr:colOff>50800</xdr:colOff>
      <xdr:row>37</xdr:row>
      <xdr:rowOff>137436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477962"/>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24663</xdr:rowOff>
    </xdr:from>
    <xdr:to>
      <xdr:col>55</xdr:col>
      <xdr:colOff>50800</xdr:colOff>
      <xdr:row>37</xdr:row>
      <xdr:rowOff>126263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3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3090</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4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106056</xdr:rowOff>
    </xdr:from>
    <xdr:to>
      <xdr:col>50</xdr:col>
      <xdr:colOff>165100</xdr:colOff>
      <xdr:row>31</xdr:row>
      <xdr:rowOff>36206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2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27333</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34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71189</xdr:rowOff>
    </xdr:from>
    <xdr:to>
      <xdr:col>46</xdr:col>
      <xdr:colOff>38100</xdr:colOff>
      <xdr:row>38</xdr:row>
      <xdr:rowOff>1339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1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163916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50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86636</xdr:rowOff>
    </xdr:from>
    <xdr:to>
      <xdr:col>41</xdr:col>
      <xdr:colOff>101600</xdr:colOff>
      <xdr:row>38</xdr:row>
      <xdr:rowOff>16786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3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7913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2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83512</xdr:rowOff>
    </xdr:from>
    <xdr:to>
      <xdr:col>36</xdr:col>
      <xdr:colOff>165100</xdr:colOff>
      <xdr:row>38</xdr:row>
      <xdr:rowOff>13661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271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30189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20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20866</xdr:rowOff>
    </xdr:from>
    <xdr:to>
      <xdr:col>55</xdr:col>
      <xdr:colOff>0</xdr:colOff>
      <xdr:row>57</xdr:row>
      <xdr:rowOff>69539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622066"/>
          <a:ext cx="838200" cy="22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54432</xdr:rowOff>
    </xdr:from>
    <xdr:to>
      <xdr:col>50</xdr:col>
      <xdr:colOff>114300</xdr:colOff>
      <xdr:row>56</xdr:row>
      <xdr:rowOff>20866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141282"/>
          <a:ext cx="889000" cy="48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54432</xdr:rowOff>
    </xdr:from>
    <xdr:to>
      <xdr:col>45</xdr:col>
      <xdr:colOff>177800</xdr:colOff>
      <xdr:row>55</xdr:row>
      <xdr:rowOff>139453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141282"/>
          <a:ext cx="889000" cy="4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139453</xdr:rowOff>
    </xdr:from>
    <xdr:to>
      <xdr:col>41</xdr:col>
      <xdr:colOff>50800</xdr:colOff>
      <xdr:row>55</xdr:row>
      <xdr:rowOff>142596</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569203"/>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18739</xdr:rowOff>
    </xdr:from>
    <xdr:to>
      <xdr:col>55</xdr:col>
      <xdr:colOff>50800</xdr:colOff>
      <xdr:row>57</xdr:row>
      <xdr:rowOff>120339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79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168616</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7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141516</xdr:rowOff>
    </xdr:from>
    <xdr:to>
      <xdr:col>50</xdr:col>
      <xdr:colOff>165100</xdr:colOff>
      <xdr:row>56</xdr:row>
      <xdr:rowOff>71666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5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62793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6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3632</xdr:rowOff>
    </xdr:from>
    <xdr:to>
      <xdr:col>46</xdr:col>
      <xdr:colOff>38100</xdr:colOff>
      <xdr:row>53</xdr:row>
      <xdr:rowOff>105232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09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121759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886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88653</xdr:rowOff>
    </xdr:from>
    <xdr:to>
      <xdr:col>41</xdr:col>
      <xdr:colOff>101600</xdr:colOff>
      <xdr:row>56</xdr:row>
      <xdr:rowOff>18803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5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35330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29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91796</xdr:rowOff>
    </xdr:from>
    <xdr:to>
      <xdr:col>36</xdr:col>
      <xdr:colOff>165100</xdr:colOff>
      <xdr:row>56</xdr:row>
      <xdr:rowOff>21946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5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38473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2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157629</xdr:rowOff>
    </xdr:from>
    <xdr:to>
      <xdr:col>55</xdr:col>
      <xdr:colOff>0</xdr:colOff>
      <xdr:row>78</xdr:row>
      <xdr:rowOff>24192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9639300" y="13359279"/>
          <a:ext cx="8382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141333</xdr:rowOff>
    </xdr:from>
    <xdr:to>
      <xdr:col>50</xdr:col>
      <xdr:colOff>114300</xdr:colOff>
      <xdr:row>77</xdr:row>
      <xdr:rowOff>157629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8750300" y="13000083"/>
          <a:ext cx="889000" cy="35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141333</xdr:rowOff>
    </xdr:from>
    <xdr:to>
      <xdr:col>45</xdr:col>
      <xdr:colOff>177800</xdr:colOff>
      <xdr:row>76</xdr:row>
      <xdr:rowOff>75954</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3000083"/>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28502</xdr:rowOff>
    </xdr:from>
    <xdr:to>
      <xdr:col>41</xdr:col>
      <xdr:colOff>50800</xdr:colOff>
      <xdr:row>76</xdr:row>
      <xdr:rowOff>75954</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a:off x="6972300" y="13058702"/>
          <a:ext cx="889000" cy="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154064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114746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144842</xdr:rowOff>
    </xdr:from>
    <xdr:to>
      <xdr:col>55</xdr:col>
      <xdr:colOff>50800</xdr:colOff>
      <xdr:row>78</xdr:row>
      <xdr:rowOff>74992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334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123269</xdr:rowOff>
    </xdr:from>
    <xdr:ext cx="469744"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332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106829</xdr:rowOff>
    </xdr:from>
    <xdr:to>
      <xdr:col>50</xdr:col>
      <xdr:colOff>165100</xdr:colOff>
      <xdr:row>78</xdr:row>
      <xdr:rowOff>36979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330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28106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404428" y="1340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90533</xdr:rowOff>
    </xdr:from>
    <xdr:to>
      <xdr:col>46</xdr:col>
      <xdr:colOff>38100</xdr:colOff>
      <xdr:row>76</xdr:row>
      <xdr:rowOff>20684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2949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37210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483111" y="1272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25154</xdr:rowOff>
    </xdr:from>
    <xdr:to>
      <xdr:col>41</xdr:col>
      <xdr:colOff>101600</xdr:colOff>
      <xdr:row>76</xdr:row>
      <xdr:rowOff>126754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30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143281</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594111" y="1283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149152</xdr:rowOff>
    </xdr:from>
    <xdr:to>
      <xdr:col>36</xdr:col>
      <xdr:colOff>165100</xdr:colOff>
      <xdr:row>76</xdr:row>
      <xdr:rowOff>79302</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30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95829</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05111" y="1278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49861</xdr:rowOff>
    </xdr:from>
    <xdr:to>
      <xdr:col>55</xdr:col>
      <xdr:colOff>0</xdr:colOff>
      <xdr:row>96</xdr:row>
      <xdr:rowOff>110534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337611"/>
          <a:ext cx="838200" cy="23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49861</xdr:rowOff>
    </xdr:from>
    <xdr:to>
      <xdr:col>50</xdr:col>
      <xdr:colOff>114300</xdr:colOff>
      <xdr:row>95</xdr:row>
      <xdr:rowOff>66396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337611"/>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66396</xdr:rowOff>
    </xdr:from>
    <xdr:to>
      <xdr:col>45</xdr:col>
      <xdr:colOff>177800</xdr:colOff>
      <xdr:row>96</xdr:row>
      <xdr:rowOff>150234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354146"/>
          <a:ext cx="889000" cy="25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150234</xdr:rowOff>
    </xdr:from>
    <xdr:to>
      <xdr:col>41</xdr:col>
      <xdr:colOff>50800</xdr:colOff>
      <xdr:row>97</xdr:row>
      <xdr:rowOff>2102</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609434"/>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59734</xdr:rowOff>
    </xdr:from>
    <xdr:to>
      <xdr:col>55</xdr:col>
      <xdr:colOff>50800</xdr:colOff>
      <xdr:row>96</xdr:row>
      <xdr:rowOff>161334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5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38161</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49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170511</xdr:rowOff>
    </xdr:from>
    <xdr:to>
      <xdr:col>50</xdr:col>
      <xdr:colOff>165100</xdr:colOff>
      <xdr:row>95</xdr:row>
      <xdr:rowOff>100661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28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117188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06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15596</xdr:rowOff>
    </xdr:from>
    <xdr:to>
      <xdr:col>46</xdr:col>
      <xdr:colOff>38100</xdr:colOff>
      <xdr:row>95</xdr:row>
      <xdr:rowOff>117196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3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133723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07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99434</xdr:rowOff>
    </xdr:from>
    <xdr:to>
      <xdr:col>41</xdr:col>
      <xdr:colOff>101600</xdr:colOff>
      <xdr:row>97</xdr:row>
      <xdr:rowOff>29584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55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20711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122752</xdr:rowOff>
    </xdr:from>
    <xdr:to>
      <xdr:col>36</xdr:col>
      <xdr:colOff>165100</xdr:colOff>
      <xdr:row>97</xdr:row>
      <xdr:rowOff>52902</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5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44029</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132705</xdr:rowOff>
    </xdr:from>
    <xdr:to>
      <xdr:col>85</xdr:col>
      <xdr:colOff>127000</xdr:colOff>
      <xdr:row>38</xdr:row>
      <xdr:rowOff>133025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647805"/>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133025</xdr:rowOff>
    </xdr:from>
    <xdr:to>
      <xdr:col>81</xdr:col>
      <xdr:colOff>50800</xdr:colOff>
      <xdr:row>38</xdr:row>
      <xdr:rowOff>138785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648125"/>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129367</xdr:rowOff>
    </xdr:from>
    <xdr:to>
      <xdr:col>76</xdr:col>
      <xdr:colOff>114300</xdr:colOff>
      <xdr:row>38</xdr:row>
      <xdr:rowOff>138785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44467"/>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129367</xdr:rowOff>
    </xdr:from>
    <xdr:to>
      <xdr:col>71</xdr:col>
      <xdr:colOff>177800</xdr:colOff>
      <xdr:row>38</xdr:row>
      <xdr:rowOff>137826</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644467"/>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81905</xdr:rowOff>
    </xdr:from>
    <xdr:to>
      <xdr:col>85</xdr:col>
      <xdr:colOff>177800</xdr:colOff>
      <xdr:row>39</xdr:row>
      <xdr:rowOff>12055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82225</xdr:rowOff>
    </xdr:from>
    <xdr:to>
      <xdr:col>81</xdr:col>
      <xdr:colOff>101600</xdr:colOff>
      <xdr:row>39</xdr:row>
      <xdr:rowOff>12375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3502</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69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87985</xdr:rowOff>
    </xdr:from>
    <xdr:to>
      <xdr:col>76</xdr:col>
      <xdr:colOff>165100</xdr:colOff>
      <xdr:row>39</xdr:row>
      <xdr:rowOff>18135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9262</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35333" y="6695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78567</xdr:rowOff>
    </xdr:from>
    <xdr:to>
      <xdr:col>72</xdr:col>
      <xdr:colOff>38100</xdr:colOff>
      <xdr:row>39</xdr:row>
      <xdr:rowOff>8717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171294</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4017" y="6686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87026</xdr:rowOff>
    </xdr:from>
    <xdr:to>
      <xdr:col>67</xdr:col>
      <xdr:colOff>101600</xdr:colOff>
      <xdr:row>39</xdr:row>
      <xdr:rowOff>17176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8303</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57333" y="669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94466</xdr:rowOff>
    </xdr:from>
    <xdr:to>
      <xdr:col>85</xdr:col>
      <xdr:colOff>127000</xdr:colOff>
      <xdr:row>78</xdr:row>
      <xdr:rowOff>120269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3467566"/>
          <a:ext cx="838200" cy="2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120269</xdr:rowOff>
    </xdr:from>
    <xdr:to>
      <xdr:col>81</xdr:col>
      <xdr:colOff>50800</xdr:colOff>
      <xdr:row>78</xdr:row>
      <xdr:rowOff>129099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3493369"/>
          <a:ext cx="889000" cy="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129099</xdr:rowOff>
    </xdr:from>
    <xdr:to>
      <xdr:col>76</xdr:col>
      <xdr:colOff>114300</xdr:colOff>
      <xdr:row>78</xdr:row>
      <xdr:rowOff>143387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3703300" y="1350219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132499</xdr:rowOff>
    </xdr:from>
    <xdr:to>
      <xdr:col>71</xdr:col>
      <xdr:colOff>177800</xdr:colOff>
      <xdr:row>78</xdr:row>
      <xdr:rowOff>143387</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3505599"/>
          <a:ext cx="8890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43666</xdr:rowOff>
    </xdr:from>
    <xdr:to>
      <xdr:col>85</xdr:col>
      <xdr:colOff>177800</xdr:colOff>
      <xdr:row>78</xdr:row>
      <xdr:rowOff>145266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41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130043</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333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69469</xdr:rowOff>
    </xdr:from>
    <xdr:to>
      <xdr:col>81</xdr:col>
      <xdr:colOff>101600</xdr:colOff>
      <xdr:row>78</xdr:row>
      <xdr:rowOff>171069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44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162196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353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78299</xdr:rowOff>
    </xdr:from>
    <xdr:to>
      <xdr:col>76</xdr:col>
      <xdr:colOff>165100</xdr:colOff>
      <xdr:row>79</xdr:row>
      <xdr:rowOff>8449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45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171026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354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92587</xdr:rowOff>
    </xdr:from>
    <xdr:to>
      <xdr:col>72</xdr:col>
      <xdr:colOff>38100</xdr:colOff>
      <xdr:row>79</xdr:row>
      <xdr:rowOff>22737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4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13864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355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81699</xdr:rowOff>
    </xdr:from>
    <xdr:to>
      <xdr:col>67</xdr:col>
      <xdr:colOff>101600</xdr:colOff>
      <xdr:row>79</xdr:row>
      <xdr:rowOff>11849</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4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2976</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3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8979</xdr:rowOff>
    </xdr:from>
    <xdr:to>
      <xdr:col>85</xdr:col>
      <xdr:colOff>127000</xdr:colOff>
      <xdr:row>96</xdr:row>
      <xdr:rowOff>66929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296729"/>
          <a:ext cx="838200" cy="22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66929</xdr:rowOff>
    </xdr:from>
    <xdr:to>
      <xdr:col>81</xdr:col>
      <xdr:colOff>50800</xdr:colOff>
      <xdr:row>98</xdr:row>
      <xdr:rowOff>64415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526129"/>
          <a:ext cx="889000" cy="3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120117</xdr:rowOff>
    </xdr:from>
    <xdr:to>
      <xdr:col>76</xdr:col>
      <xdr:colOff>114300</xdr:colOff>
      <xdr:row>98</xdr:row>
      <xdr:rowOff>64415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750767"/>
          <a:ext cx="889000" cy="1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37516</xdr:rowOff>
    </xdr:from>
    <xdr:to>
      <xdr:col>71</xdr:col>
      <xdr:colOff>177800</xdr:colOff>
      <xdr:row>97</xdr:row>
      <xdr:rowOff>120117</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668166"/>
          <a:ext cx="8890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129629</xdr:rowOff>
    </xdr:from>
    <xdr:to>
      <xdr:col>85</xdr:col>
      <xdr:colOff>177800</xdr:colOff>
      <xdr:row>95</xdr:row>
      <xdr:rowOff>59779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24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152506</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09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16129</xdr:rowOff>
    </xdr:from>
    <xdr:to>
      <xdr:col>81</xdr:col>
      <xdr:colOff>101600</xdr:colOff>
      <xdr:row>96</xdr:row>
      <xdr:rowOff>117729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4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134256</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25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13615</xdr:rowOff>
    </xdr:from>
    <xdr:to>
      <xdr:col>76</xdr:col>
      <xdr:colOff>165100</xdr:colOff>
      <xdr:row>98</xdr:row>
      <xdr:rowOff>115215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106342</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690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69317</xdr:rowOff>
    </xdr:from>
    <xdr:to>
      <xdr:col>72</xdr:col>
      <xdr:colOff>38100</xdr:colOff>
      <xdr:row>97</xdr:row>
      <xdr:rowOff>170917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69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15994</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647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158166</xdr:rowOff>
    </xdr:from>
    <xdr:to>
      <xdr:col>67</xdr:col>
      <xdr:colOff>101600</xdr:colOff>
      <xdr:row>97</xdr:row>
      <xdr:rowOff>88316</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61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104843</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639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118799</xdr:rowOff>
    </xdr:from>
    <xdr:to>
      <xdr:col>116</xdr:col>
      <xdr:colOff>63500</xdr:colOff>
      <xdr:row>37</xdr:row>
      <xdr:rowOff>118963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1323300" y="6462449"/>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118963</xdr:rowOff>
    </xdr:from>
    <xdr:to>
      <xdr:col>111</xdr:col>
      <xdr:colOff>177800</xdr:colOff>
      <xdr:row>38</xdr:row>
      <xdr:rowOff>52015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0434300" y="6462613"/>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15113</xdr:rowOff>
    </xdr:from>
    <xdr:to>
      <xdr:col>107</xdr:col>
      <xdr:colOff>50800</xdr:colOff>
      <xdr:row>38</xdr:row>
      <xdr:rowOff>52015</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530213"/>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15113</xdr:rowOff>
    </xdr:from>
    <xdr:to>
      <xdr:col>102</xdr:col>
      <xdr:colOff>114300</xdr:colOff>
      <xdr:row>38</xdr:row>
      <xdr:rowOff>135291</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8656300" y="6530213"/>
          <a:ext cx="889000" cy="12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67999</xdr:rowOff>
    </xdr:from>
    <xdr:to>
      <xdr:col>116</xdr:col>
      <xdr:colOff>114300</xdr:colOff>
      <xdr:row>37</xdr:row>
      <xdr:rowOff>169599</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4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90876</xdr:rowOff>
    </xdr:from>
    <xdr:ext cx="469744"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26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68163</xdr:rowOff>
    </xdr:from>
    <xdr:to>
      <xdr:col>112</xdr:col>
      <xdr:colOff>38100</xdr:colOff>
      <xdr:row>37</xdr:row>
      <xdr:rowOff>169763</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4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14840</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088428" y="618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1215</xdr:rowOff>
    </xdr:from>
    <xdr:to>
      <xdr:col>107</xdr:col>
      <xdr:colOff>101600</xdr:colOff>
      <xdr:row>38</xdr:row>
      <xdr:rowOff>102815</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51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93942</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8" y="660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135763</xdr:rowOff>
    </xdr:from>
    <xdr:to>
      <xdr:col>102</xdr:col>
      <xdr:colOff>165100</xdr:colOff>
      <xdr:row>38</xdr:row>
      <xdr:rowOff>65913</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57040</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310428" y="657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84491</xdr:rowOff>
    </xdr:from>
    <xdr:to>
      <xdr:col>98</xdr:col>
      <xdr:colOff>38100</xdr:colOff>
      <xdr:row>39</xdr:row>
      <xdr:rowOff>14641</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59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5768</xdr:rowOff>
    </xdr:from>
    <xdr:ext cx="378565"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467017" y="669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170085</xdr:rowOff>
    </xdr:from>
    <xdr:to>
      <xdr:col>116</xdr:col>
      <xdr:colOff>63500</xdr:colOff>
      <xdr:row>58</xdr:row>
      <xdr:rowOff>170409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10114185"/>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170275</xdr:rowOff>
    </xdr:from>
    <xdr:to>
      <xdr:col>111</xdr:col>
      <xdr:colOff>177800</xdr:colOff>
      <xdr:row>58</xdr:row>
      <xdr:rowOff>170409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14375"/>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170123</xdr:rowOff>
    </xdr:from>
    <xdr:to>
      <xdr:col>107</xdr:col>
      <xdr:colOff>50800</xdr:colOff>
      <xdr:row>58</xdr:row>
      <xdr:rowOff>170275</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1422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169761</xdr:rowOff>
    </xdr:from>
    <xdr:to>
      <xdr:col>102</xdr:col>
      <xdr:colOff>114300</xdr:colOff>
      <xdr:row>58</xdr:row>
      <xdr:rowOff>170123</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13861"/>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119285</xdr:rowOff>
    </xdr:from>
    <xdr:to>
      <xdr:col>116</xdr:col>
      <xdr:colOff>114300</xdr:colOff>
      <xdr:row>59</xdr:row>
      <xdr:rowOff>49435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0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34212</xdr:rowOff>
    </xdr:from>
    <xdr:ext cx="469744"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997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119609</xdr:rowOff>
    </xdr:from>
    <xdr:to>
      <xdr:col>112</xdr:col>
      <xdr:colOff>38100</xdr:colOff>
      <xdr:row>59</xdr:row>
      <xdr:rowOff>49759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0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40886</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88428" y="101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119475</xdr:rowOff>
    </xdr:from>
    <xdr:to>
      <xdr:col>107</xdr:col>
      <xdr:colOff>101600</xdr:colOff>
      <xdr:row>59</xdr:row>
      <xdr:rowOff>49625</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0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40752</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99428" y="101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119323</xdr:rowOff>
    </xdr:from>
    <xdr:to>
      <xdr:col>102</xdr:col>
      <xdr:colOff>165100</xdr:colOff>
      <xdr:row>59</xdr:row>
      <xdr:rowOff>49473</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0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40600</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10428" y="101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118961</xdr:rowOff>
    </xdr:from>
    <xdr:to>
      <xdr:col>98</xdr:col>
      <xdr:colOff>38100</xdr:colOff>
      <xdr:row>59</xdr:row>
      <xdr:rowOff>49111</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0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40238</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21428" y="101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156959</xdr:rowOff>
    </xdr:from>
    <xdr:to>
      <xdr:col>116</xdr:col>
      <xdr:colOff>63500</xdr:colOff>
      <xdr:row>77</xdr:row>
      <xdr:rowOff>162979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358609"/>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132651</xdr:rowOff>
    </xdr:from>
    <xdr:to>
      <xdr:col>111</xdr:col>
      <xdr:colOff>177800</xdr:colOff>
      <xdr:row>77</xdr:row>
      <xdr:rowOff>162979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3334301"/>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132651</xdr:rowOff>
    </xdr:from>
    <xdr:to>
      <xdr:col>107</xdr:col>
      <xdr:colOff>50800</xdr:colOff>
      <xdr:row>77</xdr:row>
      <xdr:rowOff>166027</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334301"/>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166027</xdr:rowOff>
    </xdr:from>
    <xdr:to>
      <xdr:col>102</xdr:col>
      <xdr:colOff>114300</xdr:colOff>
      <xdr:row>78</xdr:row>
      <xdr:rowOff>12788</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3367677"/>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106159</xdr:rowOff>
    </xdr:from>
    <xdr:to>
      <xdr:col>116</xdr:col>
      <xdr:colOff>114300</xdr:colOff>
      <xdr:row>78</xdr:row>
      <xdr:rowOff>36309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3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84586</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28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112179</xdr:rowOff>
    </xdr:from>
    <xdr:to>
      <xdr:col>112</xdr:col>
      <xdr:colOff>38100</xdr:colOff>
      <xdr:row>78</xdr:row>
      <xdr:rowOff>42329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31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33456</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40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81851</xdr:rowOff>
    </xdr:from>
    <xdr:to>
      <xdr:col>107</xdr:col>
      <xdr:colOff>101600</xdr:colOff>
      <xdr:row>78</xdr:row>
      <xdr:rowOff>12001</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2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3128</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37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115227</xdr:rowOff>
    </xdr:from>
    <xdr:to>
      <xdr:col>102</xdr:col>
      <xdr:colOff>165100</xdr:colOff>
      <xdr:row>78</xdr:row>
      <xdr:rowOff>45377</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31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36504</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40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133438</xdr:rowOff>
    </xdr:from>
    <xdr:to>
      <xdr:col>98</xdr:col>
      <xdr:colOff>38100</xdr:colOff>
      <xdr:row>78</xdr:row>
      <xdr:rowOff>63588</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33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54715</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42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365,425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円となっている。主な構成項目である扶助費は、住民一人当たりのコストが</a:t>
          </a:r>
          <a:r>
            <a:rPr kumimoji="1" lang="en-US" altLang="ja-JP" sz="1300">
              <a:latin typeface="ＭＳ Ｐゴシック" panose="020B0600070205080204" pitchFamily="50" charset="-128"/>
              <a:ea typeface="ＭＳ Ｐゴシック" panose="020B0600070205080204" pitchFamily="50" charset="-128"/>
            </a:rPr>
            <a:t>100,560</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31.5</a:t>
          </a:r>
          <a:r>
            <a:rPr kumimoji="1" lang="ja-JP" altLang="en-US" sz="1300">
              <a:latin typeface="ＭＳ Ｐゴシック" panose="020B0600070205080204" pitchFamily="50" charset="-128"/>
              <a:ea typeface="ＭＳ Ｐゴシック" panose="020B0600070205080204" pitchFamily="50" charset="-128"/>
            </a:rPr>
            <a:t>％の増となっている。これは新型コロナウイルス感染症対策として子育て世帯及び住民税非課税世帯等に対する臨時特別給付金の給付を行ったことによる増、また、居宅介護や就労支援等の障がい福祉サービス利用者に支給する障がい福祉サービス費が増となったためである。扶助費は年々増加傾向にあるが、生活保護費や障がい者等の社会福祉費に係る扶助費が他の類似団体と比較して低いため、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65,723</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％の増となっている。</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個人用タブレット端末導入に係る委託料の減があるものの、新型コロナウイルス感染症対策費（予防接種委託料、行政検査委託料等）等が増となったためである。物件費は労務単価の上昇による委託料の増加もあり、年々増加傾向にある。また、公共施設の管理費等が他の類似団体と比較して高いこと等により、類似団体平均を上回っているため、施設の統廃合等も含めたファシリティマネジメント等を活用して経費の節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385,355
373,433
387.20
149,478,844
140,818,347
7,014,432
77,422,689
59,647,972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38354</xdr:rowOff>
    </xdr:from>
    <xdr:to>
      <xdr:col>24</xdr:col>
      <xdr:colOff>63500</xdr:colOff>
      <xdr:row>36</xdr:row>
      <xdr:rowOff>44450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39104"/>
          <a:ext cx="8382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159512</xdr:rowOff>
    </xdr:from>
    <xdr:to>
      <xdr:col>19</xdr:col>
      <xdr:colOff>177800</xdr:colOff>
      <xdr:row>36</xdr:row>
      <xdr:rowOff>44450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60262"/>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143510</xdr:rowOff>
    </xdr:from>
    <xdr:to>
      <xdr:col>15</xdr:col>
      <xdr:colOff>50800</xdr:colOff>
      <xdr:row>35</xdr:row>
      <xdr:rowOff>159512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4426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109220</xdr:rowOff>
    </xdr:from>
    <xdr:to>
      <xdr:col>10</xdr:col>
      <xdr:colOff>114300</xdr:colOff>
      <xdr:row>35</xdr:row>
      <xdr:rowOff>143510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09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159004</xdr:rowOff>
    </xdr:from>
    <xdr:to>
      <xdr:col>24</xdr:col>
      <xdr:colOff>114300</xdr:colOff>
      <xdr:row>35</xdr:row>
      <xdr:rowOff>89154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165100</xdr:rowOff>
    </xdr:from>
    <xdr:to>
      <xdr:col>20</xdr:col>
      <xdr:colOff>38100</xdr:colOff>
      <xdr:row>36</xdr:row>
      <xdr:rowOff>95250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86377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108712</xdr:rowOff>
    </xdr:from>
    <xdr:to>
      <xdr:col>15</xdr:col>
      <xdr:colOff>101600</xdr:colOff>
      <xdr:row>36</xdr:row>
      <xdr:rowOff>38862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29989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92710</xdr:rowOff>
    </xdr:from>
    <xdr:to>
      <xdr:col>10</xdr:col>
      <xdr:colOff>165100</xdr:colOff>
      <xdr:row>36</xdr:row>
      <xdr:rowOff>22860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13987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58420</xdr:rowOff>
    </xdr:from>
    <xdr:to>
      <xdr:col>6</xdr:col>
      <xdr:colOff>38100</xdr:colOff>
      <xdr:row>35</xdr:row>
      <xdr:rowOff>160020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151147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61867</xdr:rowOff>
    </xdr:from>
    <xdr:to>
      <xdr:col>24</xdr:col>
      <xdr:colOff>63500</xdr:colOff>
      <xdr:row>56</xdr:row>
      <xdr:rowOff>163289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634367"/>
          <a:ext cx="838200" cy="113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61867</xdr:rowOff>
    </xdr:from>
    <xdr:to>
      <xdr:col>19</xdr:col>
      <xdr:colOff>177800</xdr:colOff>
      <xdr:row>57</xdr:row>
      <xdr:rowOff>124024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634367"/>
          <a:ext cx="889000" cy="12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106694</xdr:rowOff>
    </xdr:from>
    <xdr:to>
      <xdr:col>15</xdr:col>
      <xdr:colOff>50800</xdr:colOff>
      <xdr:row>57</xdr:row>
      <xdr:rowOff>124024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79344"/>
          <a:ext cx="8890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76781</xdr:rowOff>
    </xdr:from>
    <xdr:to>
      <xdr:col>10</xdr:col>
      <xdr:colOff>114300</xdr:colOff>
      <xdr:row>57</xdr:row>
      <xdr:rowOff>106694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49431"/>
          <a:ext cx="889000" cy="2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112489</xdr:rowOff>
    </xdr:from>
    <xdr:to>
      <xdr:col>24</xdr:col>
      <xdr:colOff>114300</xdr:colOff>
      <xdr:row>57</xdr:row>
      <xdr:rowOff>42639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1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90916</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11067</xdr:rowOff>
    </xdr:from>
    <xdr:to>
      <xdr:col>20</xdr:col>
      <xdr:colOff>38100</xdr:colOff>
      <xdr:row>50</xdr:row>
      <xdr:rowOff>112667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58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129194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35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73224</xdr:rowOff>
    </xdr:from>
    <xdr:to>
      <xdr:col>15</xdr:col>
      <xdr:colOff>101600</xdr:colOff>
      <xdr:row>58</xdr:row>
      <xdr:rowOff>3374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4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165951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3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55894</xdr:rowOff>
    </xdr:from>
    <xdr:to>
      <xdr:col>10</xdr:col>
      <xdr:colOff>165100</xdr:colOff>
      <xdr:row>57</xdr:row>
      <xdr:rowOff>157494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148621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2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25981</xdr:rowOff>
    </xdr:from>
    <xdr:to>
      <xdr:col>6</xdr:col>
      <xdr:colOff>38100</xdr:colOff>
      <xdr:row>57</xdr:row>
      <xdr:rowOff>127581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118708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9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33279</xdr:rowOff>
    </xdr:from>
    <xdr:to>
      <xdr:col>24</xdr:col>
      <xdr:colOff>62865</xdr:colOff>
      <xdr:row>77</xdr:row>
      <xdr:rowOff>11813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06229"/>
          <a:ext cx="1270" cy="1007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11813</xdr:rowOff>
    </xdr:from>
    <xdr:to>
      <xdr:col>24</xdr:col>
      <xdr:colOff>152400</xdr:colOff>
      <xdr:row>77</xdr:row>
      <xdr:rowOff>11813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151406</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8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33279</xdr:rowOff>
    </xdr:from>
    <xdr:to>
      <xdr:col>24</xdr:col>
      <xdr:colOff>152400</xdr:colOff>
      <xdr:row>71</xdr:row>
      <xdr:rowOff>33279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11813</xdr:rowOff>
    </xdr:from>
    <xdr:to>
      <xdr:col>24</xdr:col>
      <xdr:colOff>63500</xdr:colOff>
      <xdr:row>78</xdr:row>
      <xdr:rowOff>55766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13463"/>
          <a:ext cx="838200" cy="2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108417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24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85540</xdr:rowOff>
    </xdr:from>
    <xdr:to>
      <xdr:col>24</xdr:col>
      <xdr:colOff>114300</xdr:colOff>
      <xdr:row>75</xdr:row>
      <xdr:rowOff>15690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55766</xdr:rowOff>
    </xdr:from>
    <xdr:to>
      <xdr:col>19</xdr:col>
      <xdr:colOff>177800</xdr:colOff>
      <xdr:row>78</xdr:row>
      <xdr:rowOff>79753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28866"/>
          <a:ext cx="889000" cy="2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109139</xdr:rowOff>
    </xdr:from>
    <xdr:to>
      <xdr:col>20</xdr:col>
      <xdr:colOff>38100</xdr:colOff>
      <xdr:row>76</xdr:row>
      <xdr:rowOff>39289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55816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79753</xdr:rowOff>
    </xdr:from>
    <xdr:to>
      <xdr:col>15</xdr:col>
      <xdr:colOff>50800</xdr:colOff>
      <xdr:row>78</xdr:row>
      <xdr:rowOff>97645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52853"/>
          <a:ext cx="889000" cy="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156634</xdr:rowOff>
    </xdr:from>
    <xdr:to>
      <xdr:col>15</xdr:col>
      <xdr:colOff>101600</xdr:colOff>
      <xdr:row>76</xdr:row>
      <xdr:rowOff>86784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1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103311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79860</xdr:rowOff>
    </xdr:from>
    <xdr:to>
      <xdr:col>10</xdr:col>
      <xdr:colOff>114300</xdr:colOff>
      <xdr:row>78</xdr:row>
      <xdr:rowOff>97645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52960"/>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25479</xdr:rowOff>
    </xdr:from>
    <xdr:to>
      <xdr:col>10</xdr:col>
      <xdr:colOff>165100</xdr:colOff>
      <xdr:row>76</xdr:row>
      <xdr:rowOff>127079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143606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31917</xdr:rowOff>
    </xdr:from>
    <xdr:to>
      <xdr:col>6</xdr:col>
      <xdr:colOff>38100</xdr:colOff>
      <xdr:row>76</xdr:row>
      <xdr:rowOff>133517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6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150044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132463</xdr:rowOff>
    </xdr:from>
    <xdr:to>
      <xdr:col>24</xdr:col>
      <xdr:colOff>114300</xdr:colOff>
      <xdr:row>77</xdr:row>
      <xdr:rowOff>62613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47390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7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4966</xdr:rowOff>
    </xdr:from>
    <xdr:to>
      <xdr:col>20</xdr:col>
      <xdr:colOff>38100</xdr:colOff>
      <xdr:row>78</xdr:row>
      <xdr:rowOff>106566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97693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7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28953</xdr:rowOff>
    </xdr:from>
    <xdr:to>
      <xdr:col>15</xdr:col>
      <xdr:colOff>101600</xdr:colOff>
      <xdr:row>78</xdr:row>
      <xdr:rowOff>130553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121680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9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46845</xdr:rowOff>
    </xdr:from>
    <xdr:to>
      <xdr:col>10</xdr:col>
      <xdr:colOff>165100</xdr:colOff>
      <xdr:row>78</xdr:row>
      <xdr:rowOff>148445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139572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1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29060</xdr:rowOff>
    </xdr:from>
    <xdr:to>
      <xdr:col>6</xdr:col>
      <xdr:colOff>38100</xdr:colOff>
      <xdr:row>78</xdr:row>
      <xdr:rowOff>130660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0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121787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9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37698</xdr:rowOff>
    </xdr:from>
    <xdr:to>
      <xdr:col>24</xdr:col>
      <xdr:colOff>63500</xdr:colOff>
      <xdr:row>96</xdr:row>
      <xdr:rowOff>129001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325448"/>
          <a:ext cx="838200" cy="26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150009</xdr:rowOff>
    </xdr:from>
    <xdr:to>
      <xdr:col>19</xdr:col>
      <xdr:colOff>177800</xdr:colOff>
      <xdr:row>96</xdr:row>
      <xdr:rowOff>129001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266309"/>
          <a:ext cx="889000" cy="32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150009</xdr:rowOff>
    </xdr:from>
    <xdr:to>
      <xdr:col>15</xdr:col>
      <xdr:colOff>50800</xdr:colOff>
      <xdr:row>96</xdr:row>
      <xdr:rowOff>65701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266309"/>
          <a:ext cx="889000" cy="25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65701</xdr:rowOff>
    </xdr:from>
    <xdr:to>
      <xdr:col>10</xdr:col>
      <xdr:colOff>114300</xdr:colOff>
      <xdr:row>96</xdr:row>
      <xdr:rowOff>78572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24901"/>
          <a:ext cx="8890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68195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158348</xdr:rowOff>
    </xdr:from>
    <xdr:to>
      <xdr:col>24</xdr:col>
      <xdr:colOff>114300</xdr:colOff>
      <xdr:row>95</xdr:row>
      <xdr:rowOff>88498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27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9775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12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78201</xdr:rowOff>
    </xdr:from>
    <xdr:to>
      <xdr:col>20</xdr:col>
      <xdr:colOff>38100</xdr:colOff>
      <xdr:row>97</xdr:row>
      <xdr:rowOff>8351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170928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99209</xdr:rowOff>
    </xdr:from>
    <xdr:to>
      <xdr:col>15</xdr:col>
      <xdr:colOff>101600</xdr:colOff>
      <xdr:row>95</xdr:row>
      <xdr:rowOff>29359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21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45886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14901</xdr:rowOff>
    </xdr:from>
    <xdr:to>
      <xdr:col>10</xdr:col>
      <xdr:colOff>165100</xdr:colOff>
      <xdr:row>96</xdr:row>
      <xdr:rowOff>116501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133028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4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27772</xdr:rowOff>
    </xdr:from>
    <xdr:to>
      <xdr:col>6</xdr:col>
      <xdr:colOff>38100</xdr:colOff>
      <xdr:row>96</xdr:row>
      <xdr:rowOff>129372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8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145899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26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43231</xdr:rowOff>
    </xdr:from>
    <xdr:to>
      <xdr:col>55</xdr:col>
      <xdr:colOff>0</xdr:colOff>
      <xdr:row>37</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386881"/>
          <a:ext cx="8382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43231</xdr:rowOff>
    </xdr:from>
    <xdr:to>
      <xdr:col>50</xdr:col>
      <xdr:colOff>114300</xdr:colOff>
      <xdr:row>38</xdr:row>
      <xdr:rowOff>13513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386881"/>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4826</xdr:rowOff>
    </xdr:from>
    <xdr:to>
      <xdr:col>45</xdr:col>
      <xdr:colOff>177800</xdr:colOff>
      <xdr:row>38</xdr:row>
      <xdr:rowOff>13513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1992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167589</xdr:rowOff>
    </xdr:from>
    <xdr:to>
      <xdr:col>41</xdr:col>
      <xdr:colOff>50800</xdr:colOff>
      <xdr:row>38</xdr:row>
      <xdr:rowOff>4826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1123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88900</xdr:rowOff>
    </xdr:from>
    <xdr:to>
      <xdr:col>55</xdr:col>
      <xdr:colOff>50800</xdr:colOff>
      <xdr:row>38</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67327</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1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163881</xdr:rowOff>
    </xdr:from>
    <xdr:to>
      <xdr:col>50</xdr:col>
      <xdr:colOff>165100</xdr:colOff>
      <xdr:row>37</xdr:row>
      <xdr:rowOff>94031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85158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428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134163</xdr:rowOff>
    </xdr:from>
    <xdr:to>
      <xdr:col>46</xdr:col>
      <xdr:colOff>38100</xdr:colOff>
      <xdr:row>38</xdr:row>
      <xdr:rowOff>64312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55440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5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125476</xdr:rowOff>
    </xdr:from>
    <xdr:to>
      <xdr:col>41</xdr:col>
      <xdr:colOff>101600</xdr:colOff>
      <xdr:row>38</xdr:row>
      <xdr:rowOff>55626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46753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116789</xdr:rowOff>
    </xdr:from>
    <xdr:to>
      <xdr:col>36</xdr:col>
      <xdr:colOff>165100</xdr:colOff>
      <xdr:row>38</xdr:row>
      <xdr:rowOff>46940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38066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553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149187</xdr:rowOff>
    </xdr:from>
    <xdr:to>
      <xdr:col>55</xdr:col>
      <xdr:colOff>0</xdr:colOff>
      <xdr:row>56</xdr:row>
      <xdr:rowOff>149873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75038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132670</xdr:rowOff>
    </xdr:from>
    <xdr:to>
      <xdr:col>50</xdr:col>
      <xdr:colOff>114300</xdr:colOff>
      <xdr:row>56</xdr:row>
      <xdr:rowOff>149873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733870"/>
          <a:ext cx="889000" cy="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132670</xdr:rowOff>
    </xdr:from>
    <xdr:to>
      <xdr:col>45</xdr:col>
      <xdr:colOff>177800</xdr:colOff>
      <xdr:row>56</xdr:row>
      <xdr:rowOff>141357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73387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141357</xdr:rowOff>
    </xdr:from>
    <xdr:to>
      <xdr:col>41</xdr:col>
      <xdr:colOff>50800</xdr:colOff>
      <xdr:row>56</xdr:row>
      <xdr:rowOff>148616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742557"/>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98387</xdr:rowOff>
    </xdr:from>
    <xdr:to>
      <xdr:col>55</xdr:col>
      <xdr:colOff>50800</xdr:colOff>
      <xdr:row>57</xdr:row>
      <xdr:rowOff>28537</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69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76814</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67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99073</xdr:rowOff>
    </xdr:from>
    <xdr:to>
      <xdr:col>50</xdr:col>
      <xdr:colOff>165100</xdr:colOff>
      <xdr:row>57</xdr:row>
      <xdr:rowOff>29223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7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20350</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79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81870</xdr:rowOff>
    </xdr:from>
    <xdr:to>
      <xdr:col>46</xdr:col>
      <xdr:colOff>38100</xdr:colOff>
      <xdr:row>57</xdr:row>
      <xdr:rowOff>12020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6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3147</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7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90557</xdr:rowOff>
    </xdr:from>
    <xdr:to>
      <xdr:col>41</xdr:col>
      <xdr:colOff>101600</xdr:colOff>
      <xdr:row>57</xdr:row>
      <xdr:rowOff>20707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6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11834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78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97816</xdr:rowOff>
    </xdr:from>
    <xdr:to>
      <xdr:col>36</xdr:col>
      <xdr:colOff>165100</xdr:colOff>
      <xdr:row>57</xdr:row>
      <xdr:rowOff>27966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6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19093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79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90421</xdr:rowOff>
    </xdr:from>
    <xdr:to>
      <xdr:col>55</xdr:col>
      <xdr:colOff>0</xdr:colOff>
      <xdr:row>78</xdr:row>
      <xdr:rowOff>149399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63521"/>
          <a:ext cx="8382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90421</xdr:rowOff>
    </xdr:from>
    <xdr:to>
      <xdr:col>50</xdr:col>
      <xdr:colOff>114300</xdr:colOff>
      <xdr:row>78</xdr:row>
      <xdr:rowOff>152502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63521"/>
          <a:ext cx="889000" cy="6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152502</xdr:rowOff>
    </xdr:from>
    <xdr:to>
      <xdr:col>45</xdr:col>
      <xdr:colOff>177800</xdr:colOff>
      <xdr:row>78</xdr:row>
      <xdr:rowOff>159669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525602"/>
          <a:ext cx="889000" cy="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159669</xdr:rowOff>
    </xdr:from>
    <xdr:to>
      <xdr:col>41</xdr:col>
      <xdr:colOff>50800</xdr:colOff>
      <xdr:row>78</xdr:row>
      <xdr:rowOff>159947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32769"/>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98599</xdr:rowOff>
    </xdr:from>
    <xdr:to>
      <xdr:col>55</xdr:col>
      <xdr:colOff>50800</xdr:colOff>
      <xdr:row>79</xdr:row>
      <xdr:rowOff>28749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13526</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8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39621</xdr:rowOff>
    </xdr:from>
    <xdr:to>
      <xdr:col>50</xdr:col>
      <xdr:colOff>165100</xdr:colOff>
      <xdr:row>78</xdr:row>
      <xdr:rowOff>141221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132348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50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101702</xdr:rowOff>
    </xdr:from>
    <xdr:to>
      <xdr:col>46</xdr:col>
      <xdr:colOff>38100</xdr:colOff>
      <xdr:row>79</xdr:row>
      <xdr:rowOff>31852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22979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108869</xdr:rowOff>
    </xdr:from>
    <xdr:to>
      <xdr:col>41</xdr:col>
      <xdr:colOff>101600</xdr:colOff>
      <xdr:row>79</xdr:row>
      <xdr:rowOff>39019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30146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7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109147</xdr:rowOff>
    </xdr:from>
    <xdr:to>
      <xdr:col>36</xdr:col>
      <xdr:colOff>165100</xdr:colOff>
      <xdr:row>79</xdr:row>
      <xdr:rowOff>39297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8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30424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7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30905</xdr:rowOff>
    </xdr:from>
    <xdr:to>
      <xdr:col>55</xdr:col>
      <xdr:colOff>0</xdr:colOff>
      <xdr:row>96</xdr:row>
      <xdr:rowOff>60585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490105"/>
          <a:ext cx="8382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64300</xdr:rowOff>
    </xdr:from>
    <xdr:to>
      <xdr:col>50</xdr:col>
      <xdr:colOff>114300</xdr:colOff>
      <xdr:row>96</xdr:row>
      <xdr:rowOff>30905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352050"/>
          <a:ext cx="889000" cy="13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64300</xdr:rowOff>
    </xdr:from>
    <xdr:to>
      <xdr:col>45</xdr:col>
      <xdr:colOff>177800</xdr:colOff>
      <xdr:row>95</xdr:row>
      <xdr:rowOff>96304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35205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96304</xdr:rowOff>
    </xdr:from>
    <xdr:to>
      <xdr:col>41</xdr:col>
      <xdr:colOff>50800</xdr:colOff>
      <xdr:row>95</xdr:row>
      <xdr:rowOff>157874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384054"/>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9785</xdr:rowOff>
    </xdr:from>
    <xdr:to>
      <xdr:col>55</xdr:col>
      <xdr:colOff>50800</xdr:colOff>
      <xdr:row>96</xdr:row>
      <xdr:rowOff>111385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32662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3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151555</xdr:rowOff>
    </xdr:from>
    <xdr:to>
      <xdr:col>50</xdr:col>
      <xdr:colOff>165100</xdr:colOff>
      <xdr:row>96</xdr:row>
      <xdr:rowOff>81705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98232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2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13500</xdr:rowOff>
    </xdr:from>
    <xdr:to>
      <xdr:col>46</xdr:col>
      <xdr:colOff>38100</xdr:colOff>
      <xdr:row>95</xdr:row>
      <xdr:rowOff>115100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131627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07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45504</xdr:rowOff>
    </xdr:from>
    <xdr:to>
      <xdr:col>41</xdr:col>
      <xdr:colOff>101600</xdr:colOff>
      <xdr:row>95</xdr:row>
      <xdr:rowOff>147104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163631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10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107074</xdr:rowOff>
    </xdr:from>
    <xdr:to>
      <xdr:col>36</xdr:col>
      <xdr:colOff>165100</xdr:colOff>
      <xdr:row>96</xdr:row>
      <xdr:rowOff>37224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3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53751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17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70630</xdr:rowOff>
    </xdr:from>
    <xdr:to>
      <xdr:col>85</xdr:col>
      <xdr:colOff>127000</xdr:colOff>
      <xdr:row>37</xdr:row>
      <xdr:rowOff>124841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14280"/>
          <a:ext cx="8382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48423</xdr:rowOff>
    </xdr:from>
    <xdr:to>
      <xdr:col>81</xdr:col>
      <xdr:colOff>50800</xdr:colOff>
      <xdr:row>37</xdr:row>
      <xdr:rowOff>70630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92073"/>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48423</xdr:rowOff>
    </xdr:from>
    <xdr:to>
      <xdr:col>76</xdr:col>
      <xdr:colOff>114300</xdr:colOff>
      <xdr:row>37</xdr:row>
      <xdr:rowOff>164846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92073"/>
          <a:ext cx="889000" cy="1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80427</xdr:rowOff>
    </xdr:from>
    <xdr:to>
      <xdr:col>71</xdr:col>
      <xdr:colOff>177800</xdr:colOff>
      <xdr:row>37</xdr:row>
      <xdr:rowOff>164846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081177"/>
          <a:ext cx="889000" cy="42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74041</xdr:rowOff>
    </xdr:from>
    <xdr:to>
      <xdr:col>85</xdr:col>
      <xdr:colOff>177800</xdr:colOff>
      <xdr:row>38</xdr:row>
      <xdr:rowOff>4190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17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52468</xdr:rowOff>
    </xdr:from>
    <xdr:ext cx="469744"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9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19830</xdr:rowOff>
    </xdr:from>
    <xdr:to>
      <xdr:col>81</xdr:col>
      <xdr:colOff>101600</xdr:colOff>
      <xdr:row>37</xdr:row>
      <xdr:rowOff>121430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112557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169073</xdr:rowOff>
    </xdr:from>
    <xdr:to>
      <xdr:col>76</xdr:col>
      <xdr:colOff>165100</xdr:colOff>
      <xdr:row>37</xdr:row>
      <xdr:rowOff>99223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90350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3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114046</xdr:rowOff>
    </xdr:from>
    <xdr:to>
      <xdr:col>72</xdr:col>
      <xdr:colOff>38100</xdr:colOff>
      <xdr:row>38</xdr:row>
      <xdr:rowOff>44196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35323</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68428" y="655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29627</xdr:rowOff>
    </xdr:from>
    <xdr:to>
      <xdr:col>67</xdr:col>
      <xdr:colOff>101600</xdr:colOff>
      <xdr:row>35</xdr:row>
      <xdr:rowOff>131227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0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147754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80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146264</xdr:rowOff>
    </xdr:from>
    <xdr:to>
      <xdr:col>85</xdr:col>
      <xdr:colOff>127000</xdr:colOff>
      <xdr:row>57</xdr:row>
      <xdr:rowOff>99042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576014"/>
          <a:ext cx="838200" cy="29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146264</xdr:rowOff>
    </xdr:from>
    <xdr:to>
      <xdr:col>81</xdr:col>
      <xdr:colOff>50800</xdr:colOff>
      <xdr:row>56</xdr:row>
      <xdr:rowOff>50578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576014"/>
          <a:ext cx="8890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50578</xdr:rowOff>
    </xdr:from>
    <xdr:to>
      <xdr:col>76</xdr:col>
      <xdr:colOff>114300</xdr:colOff>
      <xdr:row>58</xdr:row>
      <xdr:rowOff>60702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51778"/>
          <a:ext cx="889000" cy="35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60702</xdr:rowOff>
    </xdr:from>
    <xdr:to>
      <xdr:col>71</xdr:col>
      <xdr:colOff>177800</xdr:colOff>
      <xdr:row>58</xdr:row>
      <xdr:rowOff>153775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004802"/>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48242</xdr:rowOff>
    </xdr:from>
    <xdr:to>
      <xdr:col>85</xdr:col>
      <xdr:colOff>177800</xdr:colOff>
      <xdr:row>57</xdr:row>
      <xdr:rowOff>149842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26669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95464</xdr:rowOff>
    </xdr:from>
    <xdr:to>
      <xdr:col>81</xdr:col>
      <xdr:colOff>101600</xdr:colOff>
      <xdr:row>56</xdr:row>
      <xdr:rowOff>25614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42141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30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171228</xdr:rowOff>
    </xdr:from>
    <xdr:to>
      <xdr:col>76</xdr:col>
      <xdr:colOff>165100</xdr:colOff>
      <xdr:row>56</xdr:row>
      <xdr:rowOff>101378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117905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3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9902</xdr:rowOff>
    </xdr:from>
    <xdr:to>
      <xdr:col>72</xdr:col>
      <xdr:colOff>38100</xdr:colOff>
      <xdr:row>58</xdr:row>
      <xdr:rowOff>111502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102629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4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102975</xdr:rowOff>
    </xdr:from>
    <xdr:to>
      <xdr:col>67</xdr:col>
      <xdr:colOff>101600</xdr:colOff>
      <xdr:row>59</xdr:row>
      <xdr:rowOff>33125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04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24252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1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132705</xdr:rowOff>
    </xdr:from>
    <xdr:to>
      <xdr:col>85</xdr:col>
      <xdr:colOff>127000</xdr:colOff>
      <xdr:row>78</xdr:row>
      <xdr:rowOff>133024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05805"/>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133024</xdr:rowOff>
    </xdr:from>
    <xdr:to>
      <xdr:col>81</xdr:col>
      <xdr:colOff>50800</xdr:colOff>
      <xdr:row>78</xdr:row>
      <xdr:rowOff>138785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06124"/>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129367</xdr:rowOff>
    </xdr:from>
    <xdr:to>
      <xdr:col>76</xdr:col>
      <xdr:colOff>114300</xdr:colOff>
      <xdr:row>78</xdr:row>
      <xdr:rowOff>138785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02467"/>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129367</xdr:rowOff>
    </xdr:from>
    <xdr:to>
      <xdr:col>71</xdr:col>
      <xdr:colOff>177800</xdr:colOff>
      <xdr:row>78</xdr:row>
      <xdr:rowOff>137826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02467"/>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81905</xdr:rowOff>
    </xdr:from>
    <xdr:to>
      <xdr:col>85</xdr:col>
      <xdr:colOff>177800</xdr:colOff>
      <xdr:row>79</xdr:row>
      <xdr:rowOff>12055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7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82224</xdr:rowOff>
    </xdr:from>
    <xdr:to>
      <xdr:col>81</xdr:col>
      <xdr:colOff>101600</xdr:colOff>
      <xdr:row>79</xdr:row>
      <xdr:rowOff>12374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5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3501</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4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87985</xdr:rowOff>
    </xdr:from>
    <xdr:to>
      <xdr:col>76</xdr:col>
      <xdr:colOff>165100</xdr:colOff>
      <xdr:row>79</xdr:row>
      <xdr:rowOff>18135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9262</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553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78567</xdr:rowOff>
    </xdr:from>
    <xdr:to>
      <xdr:col>72</xdr:col>
      <xdr:colOff>38100</xdr:colOff>
      <xdr:row>79</xdr:row>
      <xdr:rowOff>8717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5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171294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44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87026</xdr:rowOff>
    </xdr:from>
    <xdr:to>
      <xdr:col>67</xdr:col>
      <xdr:colOff>101600</xdr:colOff>
      <xdr:row>79</xdr:row>
      <xdr:rowOff>17176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8303</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57333" y="13552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94466</xdr:rowOff>
    </xdr:from>
    <xdr:to>
      <xdr:col>85</xdr:col>
      <xdr:colOff>127000</xdr:colOff>
      <xdr:row>98</xdr:row>
      <xdr:rowOff>120269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896566"/>
          <a:ext cx="838200" cy="2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120269</xdr:rowOff>
    </xdr:from>
    <xdr:to>
      <xdr:col>81</xdr:col>
      <xdr:colOff>50800</xdr:colOff>
      <xdr:row>98</xdr:row>
      <xdr:rowOff>129099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922369"/>
          <a:ext cx="889000" cy="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129099</xdr:rowOff>
    </xdr:from>
    <xdr:to>
      <xdr:col>76</xdr:col>
      <xdr:colOff>114300</xdr:colOff>
      <xdr:row>98</xdr:row>
      <xdr:rowOff>143387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93119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132499</xdr:rowOff>
    </xdr:from>
    <xdr:to>
      <xdr:col>71</xdr:col>
      <xdr:colOff>177800</xdr:colOff>
      <xdr:row>98</xdr:row>
      <xdr:rowOff>143387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934599"/>
          <a:ext cx="8890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43666</xdr:rowOff>
    </xdr:from>
    <xdr:to>
      <xdr:col>85</xdr:col>
      <xdr:colOff>177800</xdr:colOff>
      <xdr:row>98</xdr:row>
      <xdr:rowOff>145266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84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130043</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7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69469</xdr:rowOff>
    </xdr:from>
    <xdr:to>
      <xdr:col>81</xdr:col>
      <xdr:colOff>101600</xdr:colOff>
      <xdr:row>98</xdr:row>
      <xdr:rowOff>171069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8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162196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96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78299</xdr:rowOff>
    </xdr:from>
    <xdr:to>
      <xdr:col>76</xdr:col>
      <xdr:colOff>165100</xdr:colOff>
      <xdr:row>99</xdr:row>
      <xdr:rowOff>8449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8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171026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97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92587</xdr:rowOff>
    </xdr:from>
    <xdr:to>
      <xdr:col>72</xdr:col>
      <xdr:colOff>38100</xdr:colOff>
      <xdr:row>99</xdr:row>
      <xdr:rowOff>22737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8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13864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98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81699</xdr:rowOff>
    </xdr:from>
    <xdr:to>
      <xdr:col>67</xdr:col>
      <xdr:colOff>101600</xdr:colOff>
      <xdr:row>99</xdr:row>
      <xdr:rowOff>11849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8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97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149,283</a:t>
          </a:r>
          <a:r>
            <a:rPr kumimoji="1" lang="ja-JP" altLang="en-US" sz="1300">
              <a:latin typeface="ＭＳ Ｐゴシック" panose="020B0600070205080204" pitchFamily="50" charset="-128"/>
              <a:ea typeface="ＭＳ Ｐゴシック" panose="020B0600070205080204" pitchFamily="50" charset="-128"/>
            </a:rPr>
            <a:t>円となっており、類似団体の中では最も低い値となっている。これは、生活保護費や障がい者等の社会福祉費に係る扶助費が他の類似団体と比較して低いことが主な要因となっている。令和３年度は子育て世帯及び住民税非課税世帯等に対する臨時特別給付金の増等により、前年度と比較して</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％の増となっている。扶助費等の社会保障関連経費が多い民生費は今後も増加が見込まれるため、比率の推移は注視していく必要がある。</a:t>
          </a:r>
        </a:p>
        <a:p>
          <a:r>
            <a:rPr kumimoji="1" lang="ja-JP" altLang="en-US" sz="1300">
              <a:latin typeface="ＭＳ Ｐゴシック" panose="020B0600070205080204" pitchFamily="50" charset="-128"/>
              <a:ea typeface="ＭＳ Ｐゴシック" panose="020B0600070205080204" pitchFamily="50" charset="-128"/>
            </a:rPr>
            <a:t>　衛生費については、住民一人当たりのコストが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46,962</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32.4</a:t>
          </a:r>
          <a:r>
            <a:rPr kumimoji="1" lang="ja-JP" altLang="en-US" sz="1300">
              <a:latin typeface="ＭＳ Ｐゴシック" panose="020B0600070205080204" pitchFamily="50" charset="-128"/>
              <a:ea typeface="ＭＳ Ｐゴシック" panose="020B0600070205080204" pitchFamily="50" charset="-128"/>
            </a:rPr>
            <a:t>％の増となっている。これは新型コロナウイルス感染症予防接種事業費の増が主な要因となっている。</a:t>
          </a:r>
        </a:p>
        <a:p>
          <a:r>
            <a:rPr kumimoji="1" lang="ja-JP" altLang="en-US" sz="1300">
              <a:latin typeface="ＭＳ Ｐゴシック" panose="020B0600070205080204" pitchFamily="50" charset="-128"/>
              <a:ea typeface="ＭＳ Ｐゴシック" panose="020B0600070205080204" pitchFamily="50" charset="-128"/>
            </a:rPr>
            <a:t>　商工費については、住民一人当たりのコストが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7,406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32.8</a:t>
          </a:r>
          <a:r>
            <a:rPr kumimoji="1" lang="ja-JP" altLang="en-US" sz="1300">
              <a:latin typeface="ＭＳ Ｐゴシック" panose="020B0600070205080204" pitchFamily="50" charset="-128"/>
              <a:ea typeface="ＭＳ Ｐゴシック" panose="020B0600070205080204" pitchFamily="50" charset="-128"/>
            </a:rPr>
            <a:t>％の減となっている。これは、新型コロナウイルス感染症の感染拡大防止対策として休業協力要請に応じた事業者に対する協力金交付事業費の減及びプレミアム付商品券利用促進費の減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40,495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％の減となっている。これは、龍北総合運動場整備運営事業費の減及びタブレット型情報端末導入事業費の減が主な要因となっている。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50">
              <a:solidFill>
                <a:sysClr val="windowText" lastClr="000000"/>
              </a:solidFill>
              <a:effectLst/>
              <a:latin typeface="+mn-lt"/>
              <a:ea typeface="+mn-ea"/>
              <a:cs typeface="+mn-cs"/>
            </a:rPr>
            <a:t>　財政調整基金の令和</a:t>
          </a:r>
          <a:r>
            <a:rPr kumimoji="1" lang="ja-JP" altLang="en-US" sz="950">
              <a:solidFill>
                <a:sysClr val="windowText" lastClr="000000"/>
              </a:solidFill>
              <a:effectLst/>
              <a:latin typeface="+mn-lt"/>
              <a:ea typeface="+mn-ea"/>
              <a:cs typeface="+mn-cs"/>
            </a:rPr>
            <a:t>３</a:t>
          </a:r>
          <a:r>
            <a:rPr kumimoji="1" lang="ja-JP" altLang="ja-JP" sz="950">
              <a:solidFill>
                <a:sysClr val="windowText" lastClr="000000"/>
              </a:solidFill>
              <a:effectLst/>
              <a:latin typeface="+mn-lt"/>
              <a:ea typeface="+mn-ea"/>
              <a:cs typeface="+mn-cs"/>
            </a:rPr>
            <a:t>年度末残高については、新型コロナウイルス感染症への対応として感染拡大防止対策、経済対策</a:t>
          </a:r>
          <a:r>
            <a:rPr kumimoji="1" lang="ja-JP" altLang="en-US" sz="950">
              <a:solidFill>
                <a:sysClr val="windowText" lastClr="000000"/>
              </a:solidFill>
              <a:effectLst/>
              <a:latin typeface="+mn-lt"/>
              <a:ea typeface="+mn-ea"/>
              <a:cs typeface="+mn-cs"/>
            </a:rPr>
            <a:t>等</a:t>
          </a:r>
          <a:r>
            <a:rPr kumimoji="1" lang="ja-JP" altLang="ja-JP" sz="950">
              <a:solidFill>
                <a:sysClr val="windowText" lastClr="000000"/>
              </a:solidFill>
              <a:effectLst/>
              <a:latin typeface="+mn-lt"/>
              <a:ea typeface="+mn-ea"/>
              <a:cs typeface="+mn-cs"/>
            </a:rPr>
            <a:t>を実施したため多額の取崩しを行ったが、前年度の剰余金の積立てや予算積立を行ったことにより前年度と比較して増となった。一方、標準税収入額等の</a:t>
          </a:r>
          <a:r>
            <a:rPr kumimoji="1" lang="ja-JP" altLang="en-US" sz="950">
              <a:solidFill>
                <a:sysClr val="windowText" lastClr="000000"/>
              </a:solidFill>
              <a:effectLst/>
              <a:latin typeface="+mn-lt"/>
              <a:ea typeface="+mn-ea"/>
              <a:cs typeface="+mn-cs"/>
            </a:rPr>
            <a:t>減</a:t>
          </a:r>
          <a:r>
            <a:rPr kumimoji="1" lang="ja-JP" altLang="ja-JP" sz="950">
              <a:solidFill>
                <a:sysClr val="windowText" lastClr="000000"/>
              </a:solidFill>
              <a:effectLst/>
              <a:latin typeface="+mn-lt"/>
              <a:ea typeface="+mn-ea"/>
              <a:cs typeface="+mn-cs"/>
            </a:rPr>
            <a:t>により標準財政規模が</a:t>
          </a:r>
          <a:r>
            <a:rPr kumimoji="1" lang="ja-JP" altLang="en-US" sz="950">
              <a:solidFill>
                <a:sysClr val="windowText" lastClr="000000"/>
              </a:solidFill>
              <a:effectLst/>
              <a:latin typeface="+mn-lt"/>
              <a:ea typeface="+mn-ea"/>
              <a:cs typeface="+mn-cs"/>
            </a:rPr>
            <a:t>減少し</a:t>
          </a:r>
          <a:r>
            <a:rPr kumimoji="1" lang="ja-JP" altLang="ja-JP" sz="950">
              <a:solidFill>
                <a:sysClr val="windowText" lastClr="000000"/>
              </a:solidFill>
              <a:effectLst/>
              <a:latin typeface="+mn-lt"/>
              <a:ea typeface="+mn-ea"/>
              <a:cs typeface="+mn-cs"/>
            </a:rPr>
            <a:t>、標準財政規模比では</a:t>
          </a:r>
          <a:r>
            <a:rPr kumimoji="1" lang="en-US" altLang="ja-JP" sz="950">
              <a:solidFill>
                <a:sysClr val="windowText" lastClr="000000"/>
              </a:solidFill>
              <a:effectLst/>
              <a:latin typeface="+mn-lt"/>
              <a:ea typeface="+mn-ea"/>
              <a:cs typeface="+mn-cs"/>
            </a:rPr>
            <a:t>1.75</a:t>
          </a:r>
          <a:r>
            <a:rPr kumimoji="1" lang="ja-JP" altLang="ja-JP" sz="950">
              <a:solidFill>
                <a:sysClr val="windowText" lastClr="000000"/>
              </a:solidFill>
              <a:effectLst/>
              <a:latin typeface="+mn-lt"/>
              <a:ea typeface="+mn-ea"/>
              <a:cs typeface="+mn-cs"/>
            </a:rPr>
            <a:t>ポイントの</a:t>
          </a:r>
          <a:r>
            <a:rPr kumimoji="1" lang="ja-JP" altLang="en-US" sz="950">
              <a:solidFill>
                <a:sysClr val="windowText" lastClr="000000"/>
              </a:solidFill>
              <a:effectLst/>
              <a:latin typeface="+mn-lt"/>
              <a:ea typeface="+mn-ea"/>
              <a:cs typeface="+mn-cs"/>
            </a:rPr>
            <a:t>増</a:t>
          </a:r>
          <a:r>
            <a:rPr kumimoji="1" lang="ja-JP" altLang="ja-JP" sz="950">
              <a:solidFill>
                <a:sysClr val="windowText" lastClr="000000"/>
              </a:solidFill>
              <a:effectLst/>
              <a:latin typeface="+mn-lt"/>
              <a:ea typeface="+mn-ea"/>
              <a:cs typeface="+mn-cs"/>
            </a:rPr>
            <a:t>となった。</a:t>
          </a:r>
          <a:endParaRPr lang="ja-JP" altLang="ja-JP" sz="950">
            <a:solidFill>
              <a:sysClr val="windowText" lastClr="000000"/>
            </a:solidFill>
            <a:effectLst/>
          </a:endParaRPr>
        </a:p>
        <a:p>
          <a:r>
            <a:rPr kumimoji="1" lang="ja-JP" altLang="ja-JP" sz="950">
              <a:solidFill>
                <a:srgbClr val="FF0000"/>
              </a:solidFill>
              <a:effectLst/>
              <a:latin typeface="+mn-lt"/>
              <a:ea typeface="+mn-ea"/>
              <a:cs typeface="+mn-cs"/>
            </a:rPr>
            <a:t>　</a:t>
          </a:r>
          <a:r>
            <a:rPr kumimoji="1" lang="ja-JP" altLang="ja-JP" sz="950">
              <a:solidFill>
                <a:sysClr val="windowText" lastClr="000000"/>
              </a:solidFill>
              <a:effectLst/>
              <a:latin typeface="+mn-lt"/>
              <a:ea typeface="+mn-ea"/>
              <a:cs typeface="+mn-cs"/>
            </a:rPr>
            <a:t>実質収支額については、形式収支が増加したこと及び国の補正予算に基づく事業等の繰越が減少したことにより前年度と比較して増となり、標準財政規模比では</a:t>
          </a:r>
          <a:r>
            <a:rPr kumimoji="1" lang="en-US" altLang="ja-JP" sz="950">
              <a:solidFill>
                <a:sysClr val="windowText" lastClr="000000"/>
              </a:solidFill>
              <a:effectLst/>
              <a:latin typeface="+mn-lt"/>
              <a:ea typeface="+mn-ea"/>
              <a:cs typeface="+mn-cs"/>
            </a:rPr>
            <a:t>2.19</a:t>
          </a:r>
          <a:r>
            <a:rPr kumimoji="1" lang="ja-JP" altLang="ja-JP" sz="950">
              <a:solidFill>
                <a:sysClr val="windowText" lastClr="000000"/>
              </a:solidFill>
              <a:effectLst/>
              <a:latin typeface="+mn-lt"/>
              <a:ea typeface="+mn-ea"/>
              <a:cs typeface="+mn-cs"/>
            </a:rPr>
            <a:t>ポイントの増となった。</a:t>
          </a:r>
          <a:endParaRPr lang="ja-JP" altLang="ja-JP" sz="950">
            <a:solidFill>
              <a:sysClr val="windowText" lastClr="000000"/>
            </a:solidFill>
            <a:effectLst/>
          </a:endParaRPr>
        </a:p>
        <a:p>
          <a:r>
            <a:rPr kumimoji="1" lang="ja-JP" altLang="ja-JP" sz="950">
              <a:solidFill>
                <a:srgbClr val="FF0000"/>
              </a:solidFill>
              <a:effectLst/>
              <a:latin typeface="+mn-lt"/>
              <a:ea typeface="+mn-ea"/>
              <a:cs typeface="+mn-cs"/>
            </a:rPr>
            <a:t>　</a:t>
          </a:r>
          <a:r>
            <a:rPr kumimoji="1" lang="ja-JP" altLang="ja-JP" sz="950">
              <a:solidFill>
                <a:sysClr val="windowText" lastClr="000000"/>
              </a:solidFill>
              <a:effectLst/>
              <a:latin typeface="+mn-lt"/>
              <a:ea typeface="+mn-ea"/>
              <a:cs typeface="+mn-cs"/>
            </a:rPr>
            <a:t>今後も財政調整基金については適正規模を維持しつつ、取崩しに過度に依存することのないよう予算編成に努める。</a:t>
          </a:r>
          <a:endParaRPr lang="ja-JP" altLang="ja-JP" sz="95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いずれの会計においても赤字額はなく、健全な財政運営を維持できているものと捉えている。</a:t>
          </a:r>
        </a:p>
        <a:p>
          <a:r>
            <a:rPr kumimoji="1" lang="ja-JP" altLang="en-US" sz="1200">
              <a:latin typeface="ＭＳ ゴシック" pitchFamily="49" charset="-128"/>
              <a:ea typeface="ＭＳ ゴシック" pitchFamily="49" charset="-128"/>
            </a:rPr>
            <a:t>　令和３年度については、「流動資産－流動負債」で表される法適用企業の資金不足額（赤字額）について、病院事業においては、流動資産の現金及び預金の増や未収金及び未収収益の増、流動負債の未払金及び未払費用の減等により比率は改善した。今後も引き続き収支改善のため、紹介患者及び新入院患者増加施策、診療報酬増加及び費用削減施策に取り組んでいく。</a:t>
          </a:r>
        </a:p>
        <a:p>
          <a:r>
            <a:rPr kumimoji="1" lang="ja-JP" altLang="en-US" sz="1200">
              <a:latin typeface="ＭＳ ゴシック" pitchFamily="49" charset="-128"/>
              <a:ea typeface="ＭＳ ゴシック" pitchFamily="49" charset="-128"/>
            </a:rPr>
            <a:t>　水道事業においては、流動負債の未払金及び未払費用の増があったものの、流動資産の現金及び預金が増となったこと等により比率は改善した。</a:t>
          </a:r>
        </a:p>
        <a:p>
          <a:r>
            <a:rPr kumimoji="1" lang="ja-JP" altLang="en-US" sz="1200">
              <a:latin typeface="ＭＳ ゴシック" pitchFamily="49" charset="-128"/>
              <a:ea typeface="ＭＳ ゴシック" pitchFamily="49" charset="-128"/>
            </a:rPr>
            <a:t>　下水道事業においては、流動負債の未払金及び未払費用の増があったものの、流動資産の未収金及び未収収益の増等により比率は改善した。水道事業及び下水道事業では、今後老朽化した管渠及び施設の更新対策に多額の費用が必要となっていくが、人口減少等による料金収入の減少が懸念されるため、経営の合理化や経営基盤の強化に取り組んでいく必要がある。</a:t>
          </a:r>
        </a:p>
        <a:p>
          <a:r>
            <a:rPr kumimoji="1" lang="ja-JP" altLang="en-US" sz="1200">
              <a:latin typeface="ＭＳ ゴシック" pitchFamily="49" charset="-128"/>
              <a:ea typeface="ＭＳ ゴシック" pitchFamily="49" charset="-128"/>
            </a:rPr>
            <a:t>　一般会計から各特別会計への収支不足額に対する繰出しについては、一定の行政サービスの維持及び行政目的の達成のためにはやむを得ないものの、各会計において業務の効率化、徴収強化による収入増を図るなど、経費節減のための努力を継続して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81</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82</v>
      </c>
      <c r="C2" s="179"/>
      <c r="D2" s="180"/>
    </row>
    <row r="3" spans="1:119" ht="18.75" customHeight="1" thickBot="1" x14ac:dyDescent="0.2">
      <c r="A3" s="178"/>
      <c r="B3" s="414" t="s">
        <v>83</v>
      </c>
      <c r="C3" s="415"/>
      <c r="D3" s="415"/>
      <c r="E3" s="416"/>
      <c r="F3" s="416"/>
      <c r="G3" s="416"/>
      <c r="H3" s="416"/>
      <c r="I3" s="416"/>
      <c r="J3" s="416"/>
      <c r="K3" s="416"/>
      <c r="L3" s="416" t="s">
        <v>84</v>
      </c>
      <c r="M3" s="416"/>
      <c r="N3" s="416"/>
      <c r="O3" s="416"/>
      <c r="P3" s="416"/>
      <c r="Q3" s="416"/>
      <c r="R3" s="423"/>
      <c r="S3" s="423"/>
      <c r="T3" s="423"/>
      <c r="U3" s="423"/>
      <c r="V3" s="424"/>
      <c r="W3" s="398" t="s">
        <v>85</v>
      </c>
      <c r="X3" s="399"/>
      <c r="Y3" s="399"/>
      <c r="Z3" s="399"/>
      <c r="AA3" s="399"/>
      <c r="AB3" s="415"/>
      <c r="AC3" s="423" t="s">
        <v>86</v>
      </c>
      <c r="AD3" s="399"/>
      <c r="AE3" s="399"/>
      <c r="AF3" s="399"/>
      <c r="AG3" s="399"/>
      <c r="AH3" s="399"/>
      <c r="AI3" s="399"/>
      <c r="AJ3" s="399"/>
      <c r="AK3" s="399"/>
      <c r="AL3" s="400"/>
      <c r="AM3" s="398" t="s">
        <v>87</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88</v>
      </c>
      <c r="BO3" s="399"/>
      <c r="BP3" s="399"/>
      <c r="BQ3" s="399"/>
      <c r="BR3" s="399"/>
      <c r="BS3" s="399"/>
      <c r="BT3" s="399"/>
      <c r="BU3" s="400"/>
      <c r="BV3" s="398" t="s">
        <v>89</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90</v>
      </c>
      <c r="CU3" s="399"/>
      <c r="CV3" s="399"/>
      <c r="CW3" s="399"/>
      <c r="CX3" s="399"/>
      <c r="CY3" s="399"/>
      <c r="CZ3" s="399"/>
      <c r="DA3" s="400"/>
      <c r="DB3" s="398" t="s">
        <v>91</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92</v>
      </c>
      <c r="AZ4" s="402"/>
      <c r="BA4" s="402"/>
      <c r="BB4" s="402"/>
      <c r="BC4" s="402"/>
      <c r="BD4" s="402"/>
      <c r="BE4" s="402"/>
      <c r="BF4" s="402"/>
      <c r="BG4" s="402"/>
      <c r="BH4" s="402"/>
      <c r="BI4" s="402"/>
      <c r="BJ4" s="402"/>
      <c r="BK4" s="402"/>
      <c r="BL4" s="402"/>
      <c r="BM4" s="403"/>
      <c r="BN4" s="404">
        <v>149478844</v>
      </c>
      <c r="BO4" s="405"/>
      <c r="BP4" s="405"/>
      <c r="BQ4" s="405"/>
      <c r="BR4" s="405"/>
      <c r="BS4" s="405"/>
      <c r="BT4" s="405"/>
      <c r="BU4" s="406"/>
      <c r="BV4" s="404">
        <v>178369123</v>
      </c>
      <c r="BW4" s="405"/>
      <c r="BX4" s="405"/>
      <c r="BY4" s="405"/>
      <c r="BZ4" s="405"/>
      <c r="CA4" s="405"/>
      <c r="CB4" s="405"/>
      <c r="CC4" s="406"/>
      <c r="CD4" s="407" t="s">
        <v>93</v>
      </c>
      <c r="CE4" s="408"/>
      <c r="CF4" s="408"/>
      <c r="CG4" s="408"/>
      <c r="CH4" s="408"/>
      <c r="CI4" s="408"/>
      <c r="CJ4" s="408"/>
      <c r="CK4" s="408"/>
      <c r="CL4" s="408"/>
      <c r="CM4" s="408"/>
      <c r="CN4" s="408"/>
      <c r="CO4" s="408"/>
      <c r="CP4" s="408"/>
      <c r="CQ4" s="408"/>
      <c r="CR4" s="408"/>
      <c r="CS4" s="409"/>
      <c r="CT4" s="410">
        <v>9.1</v>
      </c>
      <c r="CU4" s="411"/>
      <c r="CV4" s="411"/>
      <c r="CW4" s="411"/>
      <c r="CX4" s="411"/>
      <c r="CY4" s="411"/>
      <c r="CZ4" s="411"/>
      <c r="DA4" s="412"/>
      <c r="DB4" s="410">
        <v>6.9</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94</v>
      </c>
      <c r="AN5" s="471"/>
      <c r="AO5" s="471"/>
      <c r="AP5" s="471"/>
      <c r="AQ5" s="471"/>
      <c r="AR5" s="471"/>
      <c r="AS5" s="471"/>
      <c r="AT5" s="472"/>
      <c r="AU5" s="473" t="s">
        <v>95</v>
      </c>
      <c r="AV5" s="474"/>
      <c r="AW5" s="474"/>
      <c r="AX5" s="474"/>
      <c r="AY5" s="475" t="s">
        <v>96</v>
      </c>
      <c r="AZ5" s="476"/>
      <c r="BA5" s="476"/>
      <c r="BB5" s="476"/>
      <c r="BC5" s="476"/>
      <c r="BD5" s="476"/>
      <c r="BE5" s="476"/>
      <c r="BF5" s="476"/>
      <c r="BG5" s="476"/>
      <c r="BH5" s="476"/>
      <c r="BI5" s="476"/>
      <c r="BJ5" s="476"/>
      <c r="BK5" s="476"/>
      <c r="BL5" s="476"/>
      <c r="BM5" s="477"/>
      <c r="BN5" s="441">
        <v>140818347</v>
      </c>
      <c r="BO5" s="442"/>
      <c r="BP5" s="442"/>
      <c r="BQ5" s="442"/>
      <c r="BR5" s="442"/>
      <c r="BS5" s="442"/>
      <c r="BT5" s="442"/>
      <c r="BU5" s="443"/>
      <c r="BV5" s="441">
        <v>171145370</v>
      </c>
      <c r="BW5" s="442"/>
      <c r="BX5" s="442"/>
      <c r="BY5" s="442"/>
      <c r="BZ5" s="442"/>
      <c r="CA5" s="442"/>
      <c r="CB5" s="442"/>
      <c r="CC5" s="443"/>
      <c r="CD5" s="444" t="s">
        <v>97</v>
      </c>
      <c r="CE5" s="445"/>
      <c r="CF5" s="445"/>
      <c r="CG5" s="445"/>
      <c r="CH5" s="445"/>
      <c r="CI5" s="445"/>
      <c r="CJ5" s="445"/>
      <c r="CK5" s="445"/>
      <c r="CL5" s="445"/>
      <c r="CM5" s="445"/>
      <c r="CN5" s="445"/>
      <c r="CO5" s="445"/>
      <c r="CP5" s="445"/>
      <c r="CQ5" s="445"/>
      <c r="CR5" s="445"/>
      <c r="CS5" s="446"/>
      <c r="CT5" s="438">
        <v>87.9</v>
      </c>
      <c r="CU5" s="439"/>
      <c r="CV5" s="439"/>
      <c r="CW5" s="439"/>
      <c r="CX5" s="439"/>
      <c r="CY5" s="439"/>
      <c r="CZ5" s="439"/>
      <c r="DA5" s="440"/>
      <c r="DB5" s="438">
        <v>88.8</v>
      </c>
      <c r="DC5" s="439"/>
      <c r="DD5" s="439"/>
      <c r="DE5" s="439"/>
      <c r="DF5" s="439"/>
      <c r="DG5" s="439"/>
      <c r="DH5" s="439"/>
      <c r="DI5" s="440"/>
    </row>
    <row r="6" spans="1:119" ht="18.75" customHeight="1" x14ac:dyDescent="0.15">
      <c r="A6" s="178"/>
      <c r="B6" s="447" t="s">
        <v>98</v>
      </c>
      <c r="C6" s="448"/>
      <c r="D6" s="448"/>
      <c r="E6" s="449"/>
      <c r="F6" s="449"/>
      <c r="G6" s="449"/>
      <c r="H6" s="449"/>
      <c r="I6" s="449"/>
      <c r="J6" s="449"/>
      <c r="K6" s="449"/>
      <c r="L6" s="449" t="s">
        <v>99</v>
      </c>
      <c r="M6" s="449"/>
      <c r="N6" s="449"/>
      <c r="O6" s="449"/>
      <c r="P6" s="449"/>
      <c r="Q6" s="449"/>
      <c r="R6" s="453"/>
      <c r="S6" s="453"/>
      <c r="T6" s="453"/>
      <c r="U6" s="453"/>
      <c r="V6" s="454"/>
      <c r="W6" s="457" t="s">
        <v>100</v>
      </c>
      <c r="X6" s="458"/>
      <c r="Y6" s="458"/>
      <c r="Z6" s="458"/>
      <c r="AA6" s="458"/>
      <c r="AB6" s="448"/>
      <c r="AC6" s="461" t="s">
        <v>101</v>
      </c>
      <c r="AD6" s="462"/>
      <c r="AE6" s="462"/>
      <c r="AF6" s="462"/>
      <c r="AG6" s="462"/>
      <c r="AH6" s="462"/>
      <c r="AI6" s="462"/>
      <c r="AJ6" s="462"/>
      <c r="AK6" s="462"/>
      <c r="AL6" s="463"/>
      <c r="AM6" s="470" t="s">
        <v>102</v>
      </c>
      <c r="AN6" s="471"/>
      <c r="AO6" s="471"/>
      <c r="AP6" s="471"/>
      <c r="AQ6" s="471"/>
      <c r="AR6" s="471"/>
      <c r="AS6" s="471"/>
      <c r="AT6" s="472"/>
      <c r="AU6" s="473" t="s">
        <v>95</v>
      </c>
      <c r="AV6" s="474"/>
      <c r="AW6" s="474"/>
      <c r="AX6" s="474"/>
      <c r="AY6" s="475" t="s">
        <v>103</v>
      </c>
      <c r="AZ6" s="476"/>
      <c r="BA6" s="476"/>
      <c r="BB6" s="476"/>
      <c r="BC6" s="476"/>
      <c r="BD6" s="476"/>
      <c r="BE6" s="476"/>
      <c r="BF6" s="476"/>
      <c r="BG6" s="476"/>
      <c r="BH6" s="476"/>
      <c r="BI6" s="476"/>
      <c r="BJ6" s="476"/>
      <c r="BK6" s="476"/>
      <c r="BL6" s="476"/>
      <c r="BM6" s="477"/>
      <c r="BN6" s="441">
        <v>8660497</v>
      </c>
      <c r="BO6" s="442"/>
      <c r="BP6" s="442"/>
      <c r="BQ6" s="442"/>
      <c r="BR6" s="442"/>
      <c r="BS6" s="442"/>
      <c r="BT6" s="442"/>
      <c r="BU6" s="443"/>
      <c r="BV6" s="441">
        <v>7223753</v>
      </c>
      <c r="BW6" s="442"/>
      <c r="BX6" s="442"/>
      <c r="BY6" s="442"/>
      <c r="BZ6" s="442"/>
      <c r="CA6" s="442"/>
      <c r="CB6" s="442"/>
      <c r="CC6" s="443"/>
      <c r="CD6" s="444" t="s">
        <v>104</v>
      </c>
      <c r="CE6" s="445"/>
      <c r="CF6" s="445"/>
      <c r="CG6" s="445"/>
      <c r="CH6" s="445"/>
      <c r="CI6" s="445"/>
      <c r="CJ6" s="445"/>
      <c r="CK6" s="445"/>
      <c r="CL6" s="445"/>
      <c r="CM6" s="445"/>
      <c r="CN6" s="445"/>
      <c r="CO6" s="445"/>
      <c r="CP6" s="445"/>
      <c r="CQ6" s="445"/>
      <c r="CR6" s="445"/>
      <c r="CS6" s="446"/>
      <c r="CT6" s="478">
        <v>87.9</v>
      </c>
      <c r="CU6" s="479"/>
      <c r="CV6" s="479"/>
      <c r="CW6" s="479"/>
      <c r="CX6" s="479"/>
      <c r="CY6" s="479"/>
      <c r="CZ6" s="479"/>
      <c r="DA6" s="480"/>
      <c r="DB6" s="478">
        <v>88.8</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105</v>
      </c>
      <c r="AN7" s="471"/>
      <c r="AO7" s="471"/>
      <c r="AP7" s="471"/>
      <c r="AQ7" s="471"/>
      <c r="AR7" s="471"/>
      <c r="AS7" s="471"/>
      <c r="AT7" s="472"/>
      <c r="AU7" s="473" t="s">
        <v>95</v>
      </c>
      <c r="AV7" s="474"/>
      <c r="AW7" s="474"/>
      <c r="AX7" s="474"/>
      <c r="AY7" s="475" t="s">
        <v>106</v>
      </c>
      <c r="AZ7" s="476"/>
      <c r="BA7" s="476"/>
      <c r="BB7" s="476"/>
      <c r="BC7" s="476"/>
      <c r="BD7" s="476"/>
      <c r="BE7" s="476"/>
      <c r="BF7" s="476"/>
      <c r="BG7" s="476"/>
      <c r="BH7" s="476"/>
      <c r="BI7" s="476"/>
      <c r="BJ7" s="476"/>
      <c r="BK7" s="476"/>
      <c r="BL7" s="476"/>
      <c r="BM7" s="477"/>
      <c r="BN7" s="441">
        <v>1646065</v>
      </c>
      <c r="BO7" s="442"/>
      <c r="BP7" s="442"/>
      <c r="BQ7" s="442"/>
      <c r="BR7" s="442"/>
      <c r="BS7" s="442"/>
      <c r="BT7" s="442"/>
      <c r="BU7" s="443"/>
      <c r="BV7" s="441">
        <v>1884481</v>
      </c>
      <c r="BW7" s="442"/>
      <c r="BX7" s="442"/>
      <c r="BY7" s="442"/>
      <c r="BZ7" s="442"/>
      <c r="CA7" s="442"/>
      <c r="CB7" s="442"/>
      <c r="CC7" s="443"/>
      <c r="CD7" s="444" t="s">
        <v>107</v>
      </c>
      <c r="CE7" s="445"/>
      <c r="CF7" s="445"/>
      <c r="CG7" s="445"/>
      <c r="CH7" s="445"/>
      <c r="CI7" s="445"/>
      <c r="CJ7" s="445"/>
      <c r="CK7" s="445"/>
      <c r="CL7" s="445"/>
      <c r="CM7" s="445"/>
      <c r="CN7" s="445"/>
      <c r="CO7" s="445"/>
      <c r="CP7" s="445"/>
      <c r="CQ7" s="445"/>
      <c r="CR7" s="445"/>
      <c r="CS7" s="446"/>
      <c r="CT7" s="441">
        <v>77422689</v>
      </c>
      <c r="CU7" s="442"/>
      <c r="CV7" s="442"/>
      <c r="CW7" s="442"/>
      <c r="CX7" s="442"/>
      <c r="CY7" s="442"/>
      <c r="CZ7" s="442"/>
      <c r="DA7" s="443"/>
      <c r="DB7" s="441">
        <v>77737003</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108</v>
      </c>
      <c r="AN8" s="471"/>
      <c r="AO8" s="471"/>
      <c r="AP8" s="471"/>
      <c r="AQ8" s="471"/>
      <c r="AR8" s="471"/>
      <c r="AS8" s="471"/>
      <c r="AT8" s="472"/>
      <c r="AU8" s="473" t="s">
        <v>109</v>
      </c>
      <c r="AV8" s="474"/>
      <c r="AW8" s="474"/>
      <c r="AX8" s="474"/>
      <c r="AY8" s="475" t="s">
        <v>110</v>
      </c>
      <c r="AZ8" s="476"/>
      <c r="BA8" s="476"/>
      <c r="BB8" s="476"/>
      <c r="BC8" s="476"/>
      <c r="BD8" s="476"/>
      <c r="BE8" s="476"/>
      <c r="BF8" s="476"/>
      <c r="BG8" s="476"/>
      <c r="BH8" s="476"/>
      <c r="BI8" s="476"/>
      <c r="BJ8" s="476"/>
      <c r="BK8" s="476"/>
      <c r="BL8" s="476"/>
      <c r="BM8" s="477"/>
      <c r="BN8" s="441">
        <v>7014432</v>
      </c>
      <c r="BO8" s="442"/>
      <c r="BP8" s="442"/>
      <c r="BQ8" s="442"/>
      <c r="BR8" s="442"/>
      <c r="BS8" s="442"/>
      <c r="BT8" s="442"/>
      <c r="BU8" s="443"/>
      <c r="BV8" s="441">
        <v>5339272</v>
      </c>
      <c r="BW8" s="442"/>
      <c r="BX8" s="442"/>
      <c r="BY8" s="442"/>
      <c r="BZ8" s="442"/>
      <c r="CA8" s="442"/>
      <c r="CB8" s="442"/>
      <c r="CC8" s="443"/>
      <c r="CD8" s="444" t="s">
        <v>111</v>
      </c>
      <c r="CE8" s="445"/>
      <c r="CF8" s="445"/>
      <c r="CG8" s="445"/>
      <c r="CH8" s="445"/>
      <c r="CI8" s="445"/>
      <c r="CJ8" s="445"/>
      <c r="CK8" s="445"/>
      <c r="CL8" s="445"/>
      <c r="CM8" s="445"/>
      <c r="CN8" s="445"/>
      <c r="CO8" s="445"/>
      <c r="CP8" s="445"/>
      <c r="CQ8" s="445"/>
      <c r="CR8" s="445"/>
      <c r="CS8" s="446"/>
      <c r="CT8" s="481">
        <v>1.02</v>
      </c>
      <c r="CU8" s="482"/>
      <c r="CV8" s="482"/>
      <c r="CW8" s="482"/>
      <c r="CX8" s="482"/>
      <c r="CY8" s="482"/>
      <c r="CZ8" s="482"/>
      <c r="DA8" s="483"/>
      <c r="DB8" s="481">
        <v>1.04</v>
      </c>
      <c r="DC8" s="482"/>
      <c r="DD8" s="482"/>
      <c r="DE8" s="482"/>
      <c r="DF8" s="482"/>
      <c r="DG8" s="482"/>
      <c r="DH8" s="482"/>
      <c r="DI8" s="483"/>
    </row>
    <row r="9" spans="1:119" ht="18.75" customHeight="1" thickBot="1" x14ac:dyDescent="0.2">
      <c r="A9" s="178"/>
      <c r="B9" s="435" t="s">
        <v>112</v>
      </c>
      <c r="C9" s="436"/>
      <c r="D9" s="436"/>
      <c r="E9" s="436"/>
      <c r="F9" s="436"/>
      <c r="G9" s="436"/>
      <c r="H9" s="436"/>
      <c r="I9" s="436"/>
      <c r="J9" s="436"/>
      <c r="K9" s="484"/>
      <c r="L9" s="485" t="s">
        <v>113</v>
      </c>
      <c r="M9" s="486"/>
      <c r="N9" s="486"/>
      <c r="O9" s="486"/>
      <c r="P9" s="486"/>
      <c r="Q9" s="487"/>
      <c r="R9" s="488">
        <v>384654</v>
      </c>
      <c r="S9" s="489"/>
      <c r="T9" s="489"/>
      <c r="U9" s="489"/>
      <c r="V9" s="490"/>
      <c r="W9" s="398" t="s">
        <v>114</v>
      </c>
      <c r="X9" s="399"/>
      <c r="Y9" s="399"/>
      <c r="Z9" s="399"/>
      <c r="AA9" s="399"/>
      <c r="AB9" s="399"/>
      <c r="AC9" s="399"/>
      <c r="AD9" s="399"/>
      <c r="AE9" s="399"/>
      <c r="AF9" s="399"/>
      <c r="AG9" s="399"/>
      <c r="AH9" s="399"/>
      <c r="AI9" s="399"/>
      <c r="AJ9" s="399"/>
      <c r="AK9" s="399"/>
      <c r="AL9" s="400"/>
      <c r="AM9" s="470" t="s">
        <v>115</v>
      </c>
      <c r="AN9" s="471"/>
      <c r="AO9" s="471"/>
      <c r="AP9" s="471"/>
      <c r="AQ9" s="471"/>
      <c r="AR9" s="471"/>
      <c r="AS9" s="471"/>
      <c r="AT9" s="472"/>
      <c r="AU9" s="473" t="s">
        <v>116</v>
      </c>
      <c r="AV9" s="474"/>
      <c r="AW9" s="474"/>
      <c r="AX9" s="474"/>
      <c r="AY9" s="475" t="s">
        <v>117</v>
      </c>
      <c r="AZ9" s="476"/>
      <c r="BA9" s="476"/>
      <c r="BB9" s="476"/>
      <c r="BC9" s="476"/>
      <c r="BD9" s="476"/>
      <c r="BE9" s="476"/>
      <c r="BF9" s="476"/>
      <c r="BG9" s="476"/>
      <c r="BH9" s="476"/>
      <c r="BI9" s="476"/>
      <c r="BJ9" s="476"/>
      <c r="BK9" s="476"/>
      <c r="BL9" s="476"/>
      <c r="BM9" s="477"/>
      <c r="BN9" s="441">
        <v>1675160</v>
      </c>
      <c r="BO9" s="442"/>
      <c r="BP9" s="442"/>
      <c r="BQ9" s="442"/>
      <c r="BR9" s="442"/>
      <c r="BS9" s="442"/>
      <c r="BT9" s="442"/>
      <c r="BU9" s="443"/>
      <c r="BV9" s="441">
        <v>1086705</v>
      </c>
      <c r="BW9" s="442"/>
      <c r="BX9" s="442"/>
      <c r="BY9" s="442"/>
      <c r="BZ9" s="442"/>
      <c r="CA9" s="442"/>
      <c r="CB9" s="442"/>
      <c r="CC9" s="443"/>
      <c r="CD9" s="444" t="s">
        <v>118</v>
      </c>
      <c r="CE9" s="445"/>
      <c r="CF9" s="445"/>
      <c r="CG9" s="445"/>
      <c r="CH9" s="445"/>
      <c r="CI9" s="445"/>
      <c r="CJ9" s="445"/>
      <c r="CK9" s="445"/>
      <c r="CL9" s="445"/>
      <c r="CM9" s="445"/>
      <c r="CN9" s="445"/>
      <c r="CO9" s="445"/>
      <c r="CP9" s="445"/>
      <c r="CQ9" s="445"/>
      <c r="CR9" s="445"/>
      <c r="CS9" s="446"/>
      <c r="CT9" s="438">
        <v>6.8</v>
      </c>
      <c r="CU9" s="439"/>
      <c r="CV9" s="439"/>
      <c r="CW9" s="439"/>
      <c r="CX9" s="439"/>
      <c r="CY9" s="439"/>
      <c r="CZ9" s="439"/>
      <c r="DA9" s="440"/>
      <c r="DB9" s="438">
        <v>6.5</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119</v>
      </c>
      <c r="M10" s="471"/>
      <c r="N10" s="471"/>
      <c r="O10" s="471"/>
      <c r="P10" s="471"/>
      <c r="Q10" s="472"/>
      <c r="R10" s="492">
        <v>381051</v>
      </c>
      <c r="S10" s="493"/>
      <c r="T10" s="493"/>
      <c r="U10" s="493"/>
      <c r="V10" s="494"/>
      <c r="W10" s="429"/>
      <c r="X10" s="430"/>
      <c r="Y10" s="430"/>
      <c r="Z10" s="430"/>
      <c r="AA10" s="430"/>
      <c r="AB10" s="430"/>
      <c r="AC10" s="430"/>
      <c r="AD10" s="430"/>
      <c r="AE10" s="430"/>
      <c r="AF10" s="430"/>
      <c r="AG10" s="430"/>
      <c r="AH10" s="430"/>
      <c r="AI10" s="430"/>
      <c r="AJ10" s="430"/>
      <c r="AK10" s="430"/>
      <c r="AL10" s="433"/>
      <c r="AM10" s="470" t="s">
        <v>120</v>
      </c>
      <c r="AN10" s="471"/>
      <c r="AO10" s="471"/>
      <c r="AP10" s="471"/>
      <c r="AQ10" s="471"/>
      <c r="AR10" s="471"/>
      <c r="AS10" s="471"/>
      <c r="AT10" s="472"/>
      <c r="AU10" s="473" t="s">
        <v>121</v>
      </c>
      <c r="AV10" s="474"/>
      <c r="AW10" s="474"/>
      <c r="AX10" s="474"/>
      <c r="AY10" s="475" t="s">
        <v>122</v>
      </c>
      <c r="AZ10" s="476"/>
      <c r="BA10" s="476"/>
      <c r="BB10" s="476"/>
      <c r="BC10" s="476"/>
      <c r="BD10" s="476"/>
      <c r="BE10" s="476"/>
      <c r="BF10" s="476"/>
      <c r="BG10" s="476"/>
      <c r="BH10" s="476"/>
      <c r="BI10" s="476"/>
      <c r="BJ10" s="476"/>
      <c r="BK10" s="476"/>
      <c r="BL10" s="476"/>
      <c r="BM10" s="477"/>
      <c r="BN10" s="441">
        <v>3825731</v>
      </c>
      <c r="BO10" s="442"/>
      <c r="BP10" s="442"/>
      <c r="BQ10" s="442"/>
      <c r="BR10" s="442"/>
      <c r="BS10" s="442"/>
      <c r="BT10" s="442"/>
      <c r="BU10" s="443"/>
      <c r="BV10" s="441">
        <v>4090781</v>
      </c>
      <c r="BW10" s="442"/>
      <c r="BX10" s="442"/>
      <c r="BY10" s="442"/>
      <c r="BZ10" s="442"/>
      <c r="CA10" s="442"/>
      <c r="CB10" s="442"/>
      <c r="CC10" s="44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124</v>
      </c>
      <c r="M11" s="496"/>
      <c r="N11" s="496"/>
      <c r="O11" s="496"/>
      <c r="P11" s="496"/>
      <c r="Q11" s="497"/>
      <c r="R11" s="498" t="s">
        <v>125</v>
      </c>
      <c r="S11" s="499"/>
      <c r="T11" s="499"/>
      <c r="U11" s="499"/>
      <c r="V11" s="500"/>
      <c r="W11" s="429"/>
      <c r="X11" s="430"/>
      <c r="Y11" s="430"/>
      <c r="Z11" s="430"/>
      <c r="AA11" s="430"/>
      <c r="AB11" s="430"/>
      <c r="AC11" s="430"/>
      <c r="AD11" s="430"/>
      <c r="AE11" s="430"/>
      <c r="AF11" s="430"/>
      <c r="AG11" s="430"/>
      <c r="AH11" s="430"/>
      <c r="AI11" s="430"/>
      <c r="AJ11" s="430"/>
      <c r="AK11" s="430"/>
      <c r="AL11" s="433"/>
      <c r="AM11" s="470" t="s">
        <v>126</v>
      </c>
      <c r="AN11" s="471"/>
      <c r="AO11" s="471"/>
      <c r="AP11" s="471"/>
      <c r="AQ11" s="471"/>
      <c r="AR11" s="471"/>
      <c r="AS11" s="471"/>
      <c r="AT11" s="472"/>
      <c r="AU11" s="473" t="s">
        <v>116</v>
      </c>
      <c r="AV11" s="474"/>
      <c r="AW11" s="474"/>
      <c r="AX11" s="474"/>
      <c r="AY11" s="475" t="s">
        <v>127</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128</v>
      </c>
      <c r="CE11" s="445"/>
      <c r="CF11" s="445"/>
      <c r="CG11" s="445"/>
      <c r="CH11" s="445"/>
      <c r="CI11" s="445"/>
      <c r="CJ11" s="445"/>
      <c r="CK11" s="445"/>
      <c r="CL11" s="445"/>
      <c r="CM11" s="445"/>
      <c r="CN11" s="445"/>
      <c r="CO11" s="445"/>
      <c r="CP11" s="445"/>
      <c r="CQ11" s="445"/>
      <c r="CR11" s="445"/>
      <c r="CS11" s="446"/>
      <c r="CT11" s="481" t="s">
        <v>129</v>
      </c>
      <c r="CU11" s="482"/>
      <c r="CV11" s="482"/>
      <c r="CW11" s="482"/>
      <c r="CX11" s="482"/>
      <c r="CY11" s="482"/>
      <c r="CZ11" s="482"/>
      <c r="DA11" s="483"/>
      <c r="DB11" s="481" t="s">
        <v>130</v>
      </c>
      <c r="DC11" s="482"/>
      <c r="DD11" s="482"/>
      <c r="DE11" s="482"/>
      <c r="DF11" s="482"/>
      <c r="DG11" s="482"/>
      <c r="DH11" s="482"/>
      <c r="DI11" s="483"/>
    </row>
    <row r="12" spans="1:119" ht="18.75" customHeight="1" x14ac:dyDescent="0.15">
      <c r="A12" s="178"/>
      <c r="B12" s="501" t="s">
        <v>131</v>
      </c>
      <c r="C12" s="502"/>
      <c r="D12" s="502"/>
      <c r="E12" s="502"/>
      <c r="F12" s="502"/>
      <c r="G12" s="502"/>
      <c r="H12" s="502"/>
      <c r="I12" s="502"/>
      <c r="J12" s="502"/>
      <c r="K12" s="503"/>
      <c r="L12" s="510" t="s">
        <v>132</v>
      </c>
      <c r="M12" s="511"/>
      <c r="N12" s="511"/>
      <c r="O12" s="511"/>
      <c r="P12" s="511"/>
      <c r="Q12" s="512"/>
      <c r="R12" s="513">
        <v>385355</v>
      </c>
      <c r="S12" s="514"/>
      <c r="T12" s="514"/>
      <c r="U12" s="514"/>
      <c r="V12" s="515"/>
      <c r="W12" s="516" t="s">
        <v>1</v>
      </c>
      <c r="X12" s="474"/>
      <c r="Y12" s="474"/>
      <c r="Z12" s="474"/>
      <c r="AA12" s="474"/>
      <c r="AB12" s="517"/>
      <c r="AC12" s="518" t="s">
        <v>133</v>
      </c>
      <c r="AD12" s="519"/>
      <c r="AE12" s="519"/>
      <c r="AF12" s="519"/>
      <c r="AG12" s="520"/>
      <c r="AH12" s="518" t="s">
        <v>134</v>
      </c>
      <c r="AI12" s="519"/>
      <c r="AJ12" s="519"/>
      <c r="AK12" s="519"/>
      <c r="AL12" s="521"/>
      <c r="AM12" s="470" t="s">
        <v>135</v>
      </c>
      <c r="AN12" s="471"/>
      <c r="AO12" s="471"/>
      <c r="AP12" s="471"/>
      <c r="AQ12" s="471"/>
      <c r="AR12" s="471"/>
      <c r="AS12" s="471"/>
      <c r="AT12" s="472"/>
      <c r="AU12" s="473" t="s">
        <v>136</v>
      </c>
      <c r="AV12" s="474"/>
      <c r="AW12" s="474"/>
      <c r="AX12" s="474"/>
      <c r="AY12" s="475" t="s">
        <v>137</v>
      </c>
      <c r="AZ12" s="476"/>
      <c r="BA12" s="476"/>
      <c r="BB12" s="476"/>
      <c r="BC12" s="476"/>
      <c r="BD12" s="476"/>
      <c r="BE12" s="476"/>
      <c r="BF12" s="476"/>
      <c r="BG12" s="476"/>
      <c r="BH12" s="476"/>
      <c r="BI12" s="476"/>
      <c r="BJ12" s="476"/>
      <c r="BK12" s="476"/>
      <c r="BL12" s="476"/>
      <c r="BM12" s="477"/>
      <c r="BN12" s="441">
        <v>6016290</v>
      </c>
      <c r="BO12" s="442"/>
      <c r="BP12" s="442"/>
      <c r="BQ12" s="442"/>
      <c r="BR12" s="442"/>
      <c r="BS12" s="442"/>
      <c r="BT12" s="442"/>
      <c r="BU12" s="443"/>
      <c r="BV12" s="441">
        <v>6523236</v>
      </c>
      <c r="BW12" s="442"/>
      <c r="BX12" s="442"/>
      <c r="BY12" s="442"/>
      <c r="BZ12" s="442"/>
      <c r="CA12" s="442"/>
      <c r="CB12" s="442"/>
      <c r="CC12" s="443"/>
      <c r="CD12" s="444" t="s">
        <v>138</v>
      </c>
      <c r="CE12" s="445"/>
      <c r="CF12" s="445"/>
      <c r="CG12" s="445"/>
      <c r="CH12" s="445"/>
      <c r="CI12" s="445"/>
      <c r="CJ12" s="445"/>
      <c r="CK12" s="445"/>
      <c r="CL12" s="445"/>
      <c r="CM12" s="445"/>
      <c r="CN12" s="445"/>
      <c r="CO12" s="445"/>
      <c r="CP12" s="445"/>
      <c r="CQ12" s="445"/>
      <c r="CR12" s="445"/>
      <c r="CS12" s="446"/>
      <c r="CT12" s="481" t="s">
        <v>139</v>
      </c>
      <c r="CU12" s="482"/>
      <c r="CV12" s="482"/>
      <c r="CW12" s="482"/>
      <c r="CX12" s="482"/>
      <c r="CY12" s="482"/>
      <c r="CZ12" s="482"/>
      <c r="DA12" s="483"/>
      <c r="DB12" s="481" t="s">
        <v>129</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140</v>
      </c>
      <c r="N13" s="533"/>
      <c r="O13" s="533"/>
      <c r="P13" s="533"/>
      <c r="Q13" s="534"/>
      <c r="R13" s="525">
        <v>373433</v>
      </c>
      <c r="S13" s="526"/>
      <c r="T13" s="526"/>
      <c r="U13" s="526"/>
      <c r="V13" s="527"/>
      <c r="W13" s="457" t="s">
        <v>141</v>
      </c>
      <c r="X13" s="458"/>
      <c r="Y13" s="458"/>
      <c r="Z13" s="458"/>
      <c r="AA13" s="458"/>
      <c r="AB13" s="448"/>
      <c r="AC13" s="492">
        <v>2484</v>
      </c>
      <c r="AD13" s="493"/>
      <c r="AE13" s="493"/>
      <c r="AF13" s="493"/>
      <c r="AG13" s="535"/>
      <c r="AH13" s="492">
        <v>2752</v>
      </c>
      <c r="AI13" s="493"/>
      <c r="AJ13" s="493"/>
      <c r="AK13" s="493"/>
      <c r="AL13" s="494"/>
      <c r="AM13" s="470" t="s">
        <v>142</v>
      </c>
      <c r="AN13" s="471"/>
      <c r="AO13" s="471"/>
      <c r="AP13" s="471"/>
      <c r="AQ13" s="471"/>
      <c r="AR13" s="471"/>
      <c r="AS13" s="471"/>
      <c r="AT13" s="472"/>
      <c r="AU13" s="473" t="s">
        <v>143</v>
      </c>
      <c r="AV13" s="474"/>
      <c r="AW13" s="474"/>
      <c r="AX13" s="474"/>
      <c r="AY13" s="475" t="s">
        <v>144</v>
      </c>
      <c r="AZ13" s="476"/>
      <c r="BA13" s="476"/>
      <c r="BB13" s="476"/>
      <c r="BC13" s="476"/>
      <c r="BD13" s="476"/>
      <c r="BE13" s="476"/>
      <c r="BF13" s="476"/>
      <c r="BG13" s="476"/>
      <c r="BH13" s="476"/>
      <c r="BI13" s="476"/>
      <c r="BJ13" s="476"/>
      <c r="BK13" s="476"/>
      <c r="BL13" s="476"/>
      <c r="BM13" s="477"/>
      <c r="BN13" s="441">
        <v>-515399</v>
      </c>
      <c r="BO13" s="442"/>
      <c r="BP13" s="442"/>
      <c r="BQ13" s="442"/>
      <c r="BR13" s="442"/>
      <c r="BS13" s="442"/>
      <c r="BT13" s="442"/>
      <c r="BU13" s="443"/>
      <c r="BV13" s="441">
        <v>-1345750</v>
      </c>
      <c r="BW13" s="442"/>
      <c r="BX13" s="442"/>
      <c r="BY13" s="442"/>
      <c r="BZ13" s="442"/>
      <c r="CA13" s="442"/>
      <c r="CB13" s="442"/>
      <c r="CC13" s="443"/>
      <c r="CD13" s="444" t="s">
        <v>145</v>
      </c>
      <c r="CE13" s="445"/>
      <c r="CF13" s="445"/>
      <c r="CG13" s="445"/>
      <c r="CH13" s="445"/>
      <c r="CI13" s="445"/>
      <c r="CJ13" s="445"/>
      <c r="CK13" s="445"/>
      <c r="CL13" s="445"/>
      <c r="CM13" s="445"/>
      <c r="CN13" s="445"/>
      <c r="CO13" s="445"/>
      <c r="CP13" s="445"/>
      <c r="CQ13" s="445"/>
      <c r="CR13" s="445"/>
      <c r="CS13" s="446"/>
      <c r="CT13" s="438">
        <v>0</v>
      </c>
      <c r="CU13" s="439"/>
      <c r="CV13" s="439"/>
      <c r="CW13" s="439"/>
      <c r="CX13" s="439"/>
      <c r="CY13" s="439"/>
      <c r="CZ13" s="439"/>
      <c r="DA13" s="440"/>
      <c r="DB13" s="438">
        <v>-0.6</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146</v>
      </c>
      <c r="M14" s="523"/>
      <c r="N14" s="523"/>
      <c r="O14" s="523"/>
      <c r="P14" s="523"/>
      <c r="Q14" s="524"/>
      <c r="R14" s="525">
        <v>386252</v>
      </c>
      <c r="S14" s="526"/>
      <c r="T14" s="526"/>
      <c r="U14" s="526"/>
      <c r="V14" s="527"/>
      <c r="W14" s="431"/>
      <c r="X14" s="432"/>
      <c r="Y14" s="432"/>
      <c r="Z14" s="432"/>
      <c r="AA14" s="432"/>
      <c r="AB14" s="421"/>
      <c r="AC14" s="528">
        <v>1.3</v>
      </c>
      <c r="AD14" s="529"/>
      <c r="AE14" s="529"/>
      <c r="AF14" s="529"/>
      <c r="AG14" s="530"/>
      <c r="AH14" s="528">
        <v>1.5</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147</v>
      </c>
      <c r="CE14" s="537"/>
      <c r="CF14" s="537"/>
      <c r="CG14" s="537"/>
      <c r="CH14" s="537"/>
      <c r="CI14" s="537"/>
      <c r="CJ14" s="537"/>
      <c r="CK14" s="537"/>
      <c r="CL14" s="537"/>
      <c r="CM14" s="537"/>
      <c r="CN14" s="537"/>
      <c r="CO14" s="537"/>
      <c r="CP14" s="537"/>
      <c r="CQ14" s="537"/>
      <c r="CR14" s="537"/>
      <c r="CS14" s="538"/>
      <c r="CT14" s="539" t="s">
        <v>129</v>
      </c>
      <c r="CU14" s="540"/>
      <c r="CV14" s="540"/>
      <c r="CW14" s="540"/>
      <c r="CX14" s="540"/>
      <c r="CY14" s="540"/>
      <c r="CZ14" s="540"/>
      <c r="DA14" s="541"/>
      <c r="DB14" s="539" t="s">
        <v>148</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149</v>
      </c>
      <c r="N15" s="533"/>
      <c r="O15" s="533"/>
      <c r="P15" s="533"/>
      <c r="Q15" s="534"/>
      <c r="R15" s="525">
        <v>374319</v>
      </c>
      <c r="S15" s="526"/>
      <c r="T15" s="526"/>
      <c r="U15" s="526"/>
      <c r="V15" s="527"/>
      <c r="W15" s="457" t="s">
        <v>150</v>
      </c>
      <c r="X15" s="458"/>
      <c r="Y15" s="458"/>
      <c r="Z15" s="458"/>
      <c r="AA15" s="458"/>
      <c r="AB15" s="448"/>
      <c r="AC15" s="492">
        <v>72551</v>
      </c>
      <c r="AD15" s="493"/>
      <c r="AE15" s="493"/>
      <c r="AF15" s="493"/>
      <c r="AG15" s="535"/>
      <c r="AH15" s="492">
        <v>75226</v>
      </c>
      <c r="AI15" s="493"/>
      <c r="AJ15" s="493"/>
      <c r="AK15" s="493"/>
      <c r="AL15" s="494"/>
      <c r="AM15" s="470"/>
      <c r="AN15" s="471"/>
      <c r="AO15" s="471"/>
      <c r="AP15" s="471"/>
      <c r="AQ15" s="471"/>
      <c r="AR15" s="471"/>
      <c r="AS15" s="471"/>
      <c r="AT15" s="472"/>
      <c r="AU15" s="473"/>
      <c r="AV15" s="474"/>
      <c r="AW15" s="474"/>
      <c r="AX15" s="474"/>
      <c r="AY15" s="401" t="s">
        <v>151</v>
      </c>
      <c r="AZ15" s="402"/>
      <c r="BA15" s="402"/>
      <c r="BB15" s="402"/>
      <c r="BC15" s="402"/>
      <c r="BD15" s="402"/>
      <c r="BE15" s="402"/>
      <c r="BF15" s="402"/>
      <c r="BG15" s="402"/>
      <c r="BH15" s="402"/>
      <c r="BI15" s="402"/>
      <c r="BJ15" s="402"/>
      <c r="BK15" s="402"/>
      <c r="BL15" s="402"/>
      <c r="BM15" s="403"/>
      <c r="BN15" s="404">
        <v>58155309</v>
      </c>
      <c r="BO15" s="405"/>
      <c r="BP15" s="405"/>
      <c r="BQ15" s="405"/>
      <c r="BR15" s="405"/>
      <c r="BS15" s="405"/>
      <c r="BT15" s="405"/>
      <c r="BU15" s="406"/>
      <c r="BV15" s="404">
        <v>60424883</v>
      </c>
      <c r="BW15" s="405"/>
      <c r="BX15" s="405"/>
      <c r="BY15" s="405"/>
      <c r="BZ15" s="405"/>
      <c r="CA15" s="405"/>
      <c r="CB15" s="405"/>
      <c r="CC15" s="406"/>
      <c r="CD15" s="542" t="s">
        <v>152</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153</v>
      </c>
      <c r="M16" s="545"/>
      <c r="N16" s="545"/>
      <c r="O16" s="545"/>
      <c r="P16" s="545"/>
      <c r="Q16" s="546"/>
      <c r="R16" s="547" t="s">
        <v>154</v>
      </c>
      <c r="S16" s="548"/>
      <c r="T16" s="548"/>
      <c r="U16" s="548"/>
      <c r="V16" s="549"/>
      <c r="W16" s="431"/>
      <c r="X16" s="432"/>
      <c r="Y16" s="432"/>
      <c r="Z16" s="432"/>
      <c r="AA16" s="432"/>
      <c r="AB16" s="421"/>
      <c r="AC16" s="528">
        <v>39</v>
      </c>
      <c r="AD16" s="529"/>
      <c r="AE16" s="529"/>
      <c r="AF16" s="529"/>
      <c r="AG16" s="530"/>
      <c r="AH16" s="528">
        <v>39.9</v>
      </c>
      <c r="AI16" s="529"/>
      <c r="AJ16" s="529"/>
      <c r="AK16" s="529"/>
      <c r="AL16" s="531"/>
      <c r="AM16" s="470"/>
      <c r="AN16" s="471"/>
      <c r="AO16" s="471"/>
      <c r="AP16" s="471"/>
      <c r="AQ16" s="471"/>
      <c r="AR16" s="471"/>
      <c r="AS16" s="471"/>
      <c r="AT16" s="472"/>
      <c r="AU16" s="473"/>
      <c r="AV16" s="474"/>
      <c r="AW16" s="474"/>
      <c r="AX16" s="474"/>
      <c r="AY16" s="475" t="s">
        <v>155</v>
      </c>
      <c r="AZ16" s="476"/>
      <c r="BA16" s="476"/>
      <c r="BB16" s="476"/>
      <c r="BC16" s="476"/>
      <c r="BD16" s="476"/>
      <c r="BE16" s="476"/>
      <c r="BF16" s="476"/>
      <c r="BG16" s="476"/>
      <c r="BH16" s="476"/>
      <c r="BI16" s="476"/>
      <c r="BJ16" s="476"/>
      <c r="BK16" s="476"/>
      <c r="BL16" s="476"/>
      <c r="BM16" s="477"/>
      <c r="BN16" s="441">
        <v>59313441</v>
      </c>
      <c r="BO16" s="442"/>
      <c r="BP16" s="442"/>
      <c r="BQ16" s="442"/>
      <c r="BR16" s="442"/>
      <c r="BS16" s="442"/>
      <c r="BT16" s="442"/>
      <c r="BU16" s="443"/>
      <c r="BV16" s="441">
        <v>58428430</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156</v>
      </c>
      <c r="N17" s="553"/>
      <c r="O17" s="553"/>
      <c r="P17" s="553"/>
      <c r="Q17" s="554"/>
      <c r="R17" s="547" t="s">
        <v>157</v>
      </c>
      <c r="S17" s="548"/>
      <c r="T17" s="548"/>
      <c r="U17" s="548"/>
      <c r="V17" s="549"/>
      <c r="W17" s="457" t="s">
        <v>158</v>
      </c>
      <c r="X17" s="458"/>
      <c r="Y17" s="458"/>
      <c r="Z17" s="458"/>
      <c r="AA17" s="458"/>
      <c r="AB17" s="448"/>
      <c r="AC17" s="492">
        <v>110818</v>
      </c>
      <c r="AD17" s="493"/>
      <c r="AE17" s="493"/>
      <c r="AF17" s="493"/>
      <c r="AG17" s="535"/>
      <c r="AH17" s="492">
        <v>110448</v>
      </c>
      <c r="AI17" s="493"/>
      <c r="AJ17" s="493"/>
      <c r="AK17" s="493"/>
      <c r="AL17" s="494"/>
      <c r="AM17" s="470"/>
      <c r="AN17" s="471"/>
      <c r="AO17" s="471"/>
      <c r="AP17" s="471"/>
      <c r="AQ17" s="471"/>
      <c r="AR17" s="471"/>
      <c r="AS17" s="471"/>
      <c r="AT17" s="472"/>
      <c r="AU17" s="473"/>
      <c r="AV17" s="474"/>
      <c r="AW17" s="474"/>
      <c r="AX17" s="474"/>
      <c r="AY17" s="475" t="s">
        <v>159</v>
      </c>
      <c r="AZ17" s="476"/>
      <c r="BA17" s="476"/>
      <c r="BB17" s="476"/>
      <c r="BC17" s="476"/>
      <c r="BD17" s="476"/>
      <c r="BE17" s="476"/>
      <c r="BF17" s="476"/>
      <c r="BG17" s="476"/>
      <c r="BH17" s="476"/>
      <c r="BI17" s="476"/>
      <c r="BJ17" s="476"/>
      <c r="BK17" s="476"/>
      <c r="BL17" s="476"/>
      <c r="BM17" s="477"/>
      <c r="BN17" s="441">
        <v>74442639</v>
      </c>
      <c r="BO17" s="442"/>
      <c r="BP17" s="442"/>
      <c r="BQ17" s="442"/>
      <c r="BR17" s="442"/>
      <c r="BS17" s="442"/>
      <c r="BT17" s="442"/>
      <c r="BU17" s="443"/>
      <c r="BV17" s="441">
        <v>77630661</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160</v>
      </c>
      <c r="C18" s="484"/>
      <c r="D18" s="484"/>
      <c r="E18" s="564"/>
      <c r="F18" s="564"/>
      <c r="G18" s="564"/>
      <c r="H18" s="564"/>
      <c r="I18" s="564"/>
      <c r="J18" s="564"/>
      <c r="K18" s="564"/>
      <c r="L18" s="565">
        <v>387.2</v>
      </c>
      <c r="M18" s="565"/>
      <c r="N18" s="565"/>
      <c r="O18" s="565"/>
      <c r="P18" s="565"/>
      <c r="Q18" s="565"/>
      <c r="R18" s="566"/>
      <c r="S18" s="566"/>
      <c r="T18" s="566"/>
      <c r="U18" s="566"/>
      <c r="V18" s="567"/>
      <c r="W18" s="459"/>
      <c r="X18" s="460"/>
      <c r="Y18" s="460"/>
      <c r="Z18" s="460"/>
      <c r="AA18" s="460"/>
      <c r="AB18" s="451"/>
      <c r="AC18" s="568">
        <v>59.6</v>
      </c>
      <c r="AD18" s="569"/>
      <c r="AE18" s="569"/>
      <c r="AF18" s="569"/>
      <c r="AG18" s="570"/>
      <c r="AH18" s="568">
        <v>58.6</v>
      </c>
      <c r="AI18" s="569"/>
      <c r="AJ18" s="569"/>
      <c r="AK18" s="569"/>
      <c r="AL18" s="571"/>
      <c r="AM18" s="470"/>
      <c r="AN18" s="471"/>
      <c r="AO18" s="471"/>
      <c r="AP18" s="471"/>
      <c r="AQ18" s="471"/>
      <c r="AR18" s="471"/>
      <c r="AS18" s="471"/>
      <c r="AT18" s="472"/>
      <c r="AU18" s="473"/>
      <c r="AV18" s="474"/>
      <c r="AW18" s="474"/>
      <c r="AX18" s="474"/>
      <c r="AY18" s="475" t="s">
        <v>161</v>
      </c>
      <c r="AZ18" s="476"/>
      <c r="BA18" s="476"/>
      <c r="BB18" s="476"/>
      <c r="BC18" s="476"/>
      <c r="BD18" s="476"/>
      <c r="BE18" s="476"/>
      <c r="BF18" s="476"/>
      <c r="BG18" s="476"/>
      <c r="BH18" s="476"/>
      <c r="BI18" s="476"/>
      <c r="BJ18" s="476"/>
      <c r="BK18" s="476"/>
      <c r="BL18" s="476"/>
      <c r="BM18" s="477"/>
      <c r="BN18" s="441">
        <v>69771693</v>
      </c>
      <c r="BO18" s="442"/>
      <c r="BP18" s="442"/>
      <c r="BQ18" s="442"/>
      <c r="BR18" s="442"/>
      <c r="BS18" s="442"/>
      <c r="BT18" s="442"/>
      <c r="BU18" s="443"/>
      <c r="BV18" s="441">
        <v>69202282</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162</v>
      </c>
      <c r="C19" s="484"/>
      <c r="D19" s="484"/>
      <c r="E19" s="564"/>
      <c r="F19" s="564"/>
      <c r="G19" s="564"/>
      <c r="H19" s="564"/>
      <c r="I19" s="564"/>
      <c r="J19" s="564"/>
      <c r="K19" s="564"/>
      <c r="L19" s="572">
        <v>993</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163</v>
      </c>
      <c r="AZ19" s="476"/>
      <c r="BA19" s="476"/>
      <c r="BB19" s="476"/>
      <c r="BC19" s="476"/>
      <c r="BD19" s="476"/>
      <c r="BE19" s="476"/>
      <c r="BF19" s="476"/>
      <c r="BG19" s="476"/>
      <c r="BH19" s="476"/>
      <c r="BI19" s="476"/>
      <c r="BJ19" s="476"/>
      <c r="BK19" s="476"/>
      <c r="BL19" s="476"/>
      <c r="BM19" s="477"/>
      <c r="BN19" s="441">
        <v>97135940</v>
      </c>
      <c r="BO19" s="442"/>
      <c r="BP19" s="442"/>
      <c r="BQ19" s="442"/>
      <c r="BR19" s="442"/>
      <c r="BS19" s="442"/>
      <c r="BT19" s="442"/>
      <c r="BU19" s="443"/>
      <c r="BV19" s="441">
        <v>96214089</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164</v>
      </c>
      <c r="C20" s="484"/>
      <c r="D20" s="484"/>
      <c r="E20" s="564"/>
      <c r="F20" s="564"/>
      <c r="G20" s="564"/>
      <c r="H20" s="564"/>
      <c r="I20" s="564"/>
      <c r="J20" s="564"/>
      <c r="K20" s="564"/>
      <c r="L20" s="572">
        <v>156619</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165</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166</v>
      </c>
      <c r="C22" s="585"/>
      <c r="D22" s="586"/>
      <c r="E22" s="453" t="s">
        <v>1</v>
      </c>
      <c r="F22" s="458"/>
      <c r="G22" s="458"/>
      <c r="H22" s="458"/>
      <c r="I22" s="458"/>
      <c r="J22" s="458"/>
      <c r="K22" s="448"/>
      <c r="L22" s="453" t="s">
        <v>167</v>
      </c>
      <c r="M22" s="458"/>
      <c r="N22" s="458"/>
      <c r="O22" s="458"/>
      <c r="P22" s="448"/>
      <c r="Q22" s="616" t="s">
        <v>168</v>
      </c>
      <c r="R22" s="617"/>
      <c r="S22" s="617"/>
      <c r="T22" s="617"/>
      <c r="U22" s="617"/>
      <c r="V22" s="618"/>
      <c r="W22" s="584" t="s">
        <v>169</v>
      </c>
      <c r="X22" s="585"/>
      <c r="Y22" s="586"/>
      <c r="Z22" s="453" t="s">
        <v>1</v>
      </c>
      <c r="AA22" s="458"/>
      <c r="AB22" s="458"/>
      <c r="AC22" s="458"/>
      <c r="AD22" s="458"/>
      <c r="AE22" s="458"/>
      <c r="AF22" s="458"/>
      <c r="AG22" s="448"/>
      <c r="AH22" s="622" t="s">
        <v>170</v>
      </c>
      <c r="AI22" s="458"/>
      <c r="AJ22" s="458"/>
      <c r="AK22" s="458"/>
      <c r="AL22" s="448"/>
      <c r="AM22" s="622" t="s">
        <v>171</v>
      </c>
      <c r="AN22" s="623"/>
      <c r="AO22" s="623"/>
      <c r="AP22" s="623"/>
      <c r="AQ22" s="623"/>
      <c r="AR22" s="624"/>
      <c r="AS22" s="616" t="s">
        <v>168</v>
      </c>
      <c r="AT22" s="617"/>
      <c r="AU22" s="617"/>
      <c r="AV22" s="617"/>
      <c r="AW22" s="617"/>
      <c r="AX22" s="628"/>
      <c r="AY22" s="401" t="s">
        <v>172</v>
      </c>
      <c r="AZ22" s="402"/>
      <c r="BA22" s="402"/>
      <c r="BB22" s="402"/>
      <c r="BC22" s="402"/>
      <c r="BD22" s="402"/>
      <c r="BE22" s="402"/>
      <c r="BF22" s="402"/>
      <c r="BG22" s="402"/>
      <c r="BH22" s="402"/>
      <c r="BI22" s="402"/>
      <c r="BJ22" s="402"/>
      <c r="BK22" s="402"/>
      <c r="BL22" s="402"/>
      <c r="BM22" s="403"/>
      <c r="BN22" s="404">
        <v>59647972</v>
      </c>
      <c r="BO22" s="405"/>
      <c r="BP22" s="405"/>
      <c r="BQ22" s="405"/>
      <c r="BR22" s="405"/>
      <c r="BS22" s="405"/>
      <c r="BT22" s="405"/>
      <c r="BU22" s="406"/>
      <c r="BV22" s="404">
        <v>62261249</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173</v>
      </c>
      <c r="AZ23" s="476"/>
      <c r="BA23" s="476"/>
      <c r="BB23" s="476"/>
      <c r="BC23" s="476"/>
      <c r="BD23" s="476"/>
      <c r="BE23" s="476"/>
      <c r="BF23" s="476"/>
      <c r="BG23" s="476"/>
      <c r="BH23" s="476"/>
      <c r="BI23" s="476"/>
      <c r="BJ23" s="476"/>
      <c r="BK23" s="476"/>
      <c r="BL23" s="476"/>
      <c r="BM23" s="477"/>
      <c r="BN23" s="441">
        <v>43504664</v>
      </c>
      <c r="BO23" s="442"/>
      <c r="BP23" s="442"/>
      <c r="BQ23" s="442"/>
      <c r="BR23" s="442"/>
      <c r="BS23" s="442"/>
      <c r="BT23" s="442"/>
      <c r="BU23" s="443"/>
      <c r="BV23" s="441">
        <v>45257439</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174</v>
      </c>
      <c r="F24" s="471"/>
      <c r="G24" s="471"/>
      <c r="H24" s="471"/>
      <c r="I24" s="471"/>
      <c r="J24" s="471"/>
      <c r="K24" s="472"/>
      <c r="L24" s="492">
        <v>1</v>
      </c>
      <c r="M24" s="493"/>
      <c r="N24" s="493"/>
      <c r="O24" s="493"/>
      <c r="P24" s="535"/>
      <c r="Q24" s="492">
        <v>11220</v>
      </c>
      <c r="R24" s="493"/>
      <c r="S24" s="493"/>
      <c r="T24" s="493"/>
      <c r="U24" s="493"/>
      <c r="V24" s="535"/>
      <c r="W24" s="587"/>
      <c r="X24" s="588"/>
      <c r="Y24" s="589"/>
      <c r="Z24" s="491" t="s">
        <v>175</v>
      </c>
      <c r="AA24" s="471"/>
      <c r="AB24" s="471"/>
      <c r="AC24" s="471"/>
      <c r="AD24" s="471"/>
      <c r="AE24" s="471"/>
      <c r="AF24" s="471"/>
      <c r="AG24" s="472"/>
      <c r="AH24" s="492">
        <v>2497</v>
      </c>
      <c r="AI24" s="493"/>
      <c r="AJ24" s="493"/>
      <c r="AK24" s="493"/>
      <c r="AL24" s="535"/>
      <c r="AM24" s="492">
        <v>7136426</v>
      </c>
      <c r="AN24" s="493"/>
      <c r="AO24" s="493"/>
      <c r="AP24" s="493"/>
      <c r="AQ24" s="493"/>
      <c r="AR24" s="535"/>
      <c r="AS24" s="492">
        <v>2858</v>
      </c>
      <c r="AT24" s="493"/>
      <c r="AU24" s="493"/>
      <c r="AV24" s="493"/>
      <c r="AW24" s="493"/>
      <c r="AX24" s="494"/>
      <c r="AY24" s="557" t="s">
        <v>176</v>
      </c>
      <c r="AZ24" s="558"/>
      <c r="BA24" s="558"/>
      <c r="BB24" s="558"/>
      <c r="BC24" s="558"/>
      <c r="BD24" s="558"/>
      <c r="BE24" s="558"/>
      <c r="BF24" s="558"/>
      <c r="BG24" s="558"/>
      <c r="BH24" s="558"/>
      <c r="BI24" s="558"/>
      <c r="BJ24" s="558"/>
      <c r="BK24" s="558"/>
      <c r="BL24" s="558"/>
      <c r="BM24" s="559"/>
      <c r="BN24" s="441">
        <v>47524943</v>
      </c>
      <c r="BO24" s="442"/>
      <c r="BP24" s="442"/>
      <c r="BQ24" s="442"/>
      <c r="BR24" s="442"/>
      <c r="BS24" s="442"/>
      <c r="BT24" s="442"/>
      <c r="BU24" s="443"/>
      <c r="BV24" s="441">
        <v>48484144</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177</v>
      </c>
      <c r="F25" s="471"/>
      <c r="G25" s="471"/>
      <c r="H25" s="471"/>
      <c r="I25" s="471"/>
      <c r="J25" s="471"/>
      <c r="K25" s="472"/>
      <c r="L25" s="492">
        <v>2</v>
      </c>
      <c r="M25" s="493"/>
      <c r="N25" s="493"/>
      <c r="O25" s="493"/>
      <c r="P25" s="535"/>
      <c r="Q25" s="492">
        <v>9420</v>
      </c>
      <c r="R25" s="493"/>
      <c r="S25" s="493"/>
      <c r="T25" s="493"/>
      <c r="U25" s="493"/>
      <c r="V25" s="535"/>
      <c r="W25" s="587"/>
      <c r="X25" s="588"/>
      <c r="Y25" s="589"/>
      <c r="Z25" s="491" t="s">
        <v>178</v>
      </c>
      <c r="AA25" s="471"/>
      <c r="AB25" s="471"/>
      <c r="AC25" s="471"/>
      <c r="AD25" s="471"/>
      <c r="AE25" s="471"/>
      <c r="AF25" s="471"/>
      <c r="AG25" s="472"/>
      <c r="AH25" s="492">
        <v>390</v>
      </c>
      <c r="AI25" s="493"/>
      <c r="AJ25" s="493"/>
      <c r="AK25" s="493"/>
      <c r="AL25" s="535"/>
      <c r="AM25" s="492">
        <v>1115400</v>
      </c>
      <c r="AN25" s="493"/>
      <c r="AO25" s="493"/>
      <c r="AP25" s="493"/>
      <c r="AQ25" s="493"/>
      <c r="AR25" s="535"/>
      <c r="AS25" s="492">
        <v>2860</v>
      </c>
      <c r="AT25" s="493"/>
      <c r="AU25" s="493"/>
      <c r="AV25" s="493"/>
      <c r="AW25" s="493"/>
      <c r="AX25" s="494"/>
      <c r="AY25" s="401" t="s">
        <v>179</v>
      </c>
      <c r="AZ25" s="402"/>
      <c r="BA25" s="402"/>
      <c r="BB25" s="402"/>
      <c r="BC25" s="402"/>
      <c r="BD25" s="402"/>
      <c r="BE25" s="402"/>
      <c r="BF25" s="402"/>
      <c r="BG25" s="402"/>
      <c r="BH25" s="402"/>
      <c r="BI25" s="402"/>
      <c r="BJ25" s="402"/>
      <c r="BK25" s="402"/>
      <c r="BL25" s="402"/>
      <c r="BM25" s="403"/>
      <c r="BN25" s="404">
        <v>31645553</v>
      </c>
      <c r="BO25" s="405"/>
      <c r="BP25" s="405"/>
      <c r="BQ25" s="405"/>
      <c r="BR25" s="405"/>
      <c r="BS25" s="405"/>
      <c r="BT25" s="405"/>
      <c r="BU25" s="406"/>
      <c r="BV25" s="404">
        <v>32798393</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180</v>
      </c>
      <c r="F26" s="471"/>
      <c r="G26" s="471"/>
      <c r="H26" s="471"/>
      <c r="I26" s="471"/>
      <c r="J26" s="471"/>
      <c r="K26" s="472"/>
      <c r="L26" s="492">
        <v>1</v>
      </c>
      <c r="M26" s="493"/>
      <c r="N26" s="493"/>
      <c r="O26" s="493"/>
      <c r="P26" s="535"/>
      <c r="Q26" s="492">
        <v>7460</v>
      </c>
      <c r="R26" s="493"/>
      <c r="S26" s="493"/>
      <c r="T26" s="493"/>
      <c r="U26" s="493"/>
      <c r="V26" s="535"/>
      <c r="W26" s="587"/>
      <c r="X26" s="588"/>
      <c r="Y26" s="589"/>
      <c r="Z26" s="491" t="s">
        <v>181</v>
      </c>
      <c r="AA26" s="593"/>
      <c r="AB26" s="593"/>
      <c r="AC26" s="593"/>
      <c r="AD26" s="593"/>
      <c r="AE26" s="593"/>
      <c r="AF26" s="593"/>
      <c r="AG26" s="594"/>
      <c r="AH26" s="492">
        <v>332</v>
      </c>
      <c r="AI26" s="493"/>
      <c r="AJ26" s="493"/>
      <c r="AK26" s="493"/>
      <c r="AL26" s="535"/>
      <c r="AM26" s="492">
        <v>977076</v>
      </c>
      <c r="AN26" s="493"/>
      <c r="AO26" s="493"/>
      <c r="AP26" s="493"/>
      <c r="AQ26" s="493"/>
      <c r="AR26" s="535"/>
      <c r="AS26" s="492">
        <v>2943</v>
      </c>
      <c r="AT26" s="493"/>
      <c r="AU26" s="493"/>
      <c r="AV26" s="493"/>
      <c r="AW26" s="493"/>
      <c r="AX26" s="494"/>
      <c r="AY26" s="444" t="s">
        <v>182</v>
      </c>
      <c r="AZ26" s="445"/>
      <c r="BA26" s="445"/>
      <c r="BB26" s="445"/>
      <c r="BC26" s="445"/>
      <c r="BD26" s="445"/>
      <c r="BE26" s="445"/>
      <c r="BF26" s="445"/>
      <c r="BG26" s="445"/>
      <c r="BH26" s="445"/>
      <c r="BI26" s="445"/>
      <c r="BJ26" s="445"/>
      <c r="BK26" s="445"/>
      <c r="BL26" s="445"/>
      <c r="BM26" s="446"/>
      <c r="BN26" s="441" t="s">
        <v>139</v>
      </c>
      <c r="BO26" s="442"/>
      <c r="BP26" s="442"/>
      <c r="BQ26" s="442"/>
      <c r="BR26" s="442"/>
      <c r="BS26" s="442"/>
      <c r="BT26" s="442"/>
      <c r="BU26" s="443"/>
      <c r="BV26" s="441" t="s">
        <v>148</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183</v>
      </c>
      <c r="F27" s="471"/>
      <c r="G27" s="471"/>
      <c r="H27" s="471"/>
      <c r="I27" s="471"/>
      <c r="J27" s="471"/>
      <c r="K27" s="472"/>
      <c r="L27" s="492">
        <v>1</v>
      </c>
      <c r="M27" s="493"/>
      <c r="N27" s="493"/>
      <c r="O27" s="493"/>
      <c r="P27" s="535"/>
      <c r="Q27" s="492">
        <v>7400</v>
      </c>
      <c r="R27" s="493"/>
      <c r="S27" s="493"/>
      <c r="T27" s="493"/>
      <c r="U27" s="493"/>
      <c r="V27" s="535"/>
      <c r="W27" s="587"/>
      <c r="X27" s="588"/>
      <c r="Y27" s="589"/>
      <c r="Z27" s="491" t="s">
        <v>184</v>
      </c>
      <c r="AA27" s="471"/>
      <c r="AB27" s="471"/>
      <c r="AC27" s="471"/>
      <c r="AD27" s="471"/>
      <c r="AE27" s="471"/>
      <c r="AF27" s="471"/>
      <c r="AG27" s="472"/>
      <c r="AH27" s="492">
        <v>73</v>
      </c>
      <c r="AI27" s="493"/>
      <c r="AJ27" s="493"/>
      <c r="AK27" s="493"/>
      <c r="AL27" s="535"/>
      <c r="AM27" s="492">
        <v>229803</v>
      </c>
      <c r="AN27" s="493"/>
      <c r="AO27" s="493"/>
      <c r="AP27" s="493"/>
      <c r="AQ27" s="493"/>
      <c r="AR27" s="535"/>
      <c r="AS27" s="492">
        <v>3148</v>
      </c>
      <c r="AT27" s="493"/>
      <c r="AU27" s="493"/>
      <c r="AV27" s="493"/>
      <c r="AW27" s="493"/>
      <c r="AX27" s="494"/>
      <c r="AY27" s="536" t="s">
        <v>185</v>
      </c>
      <c r="AZ27" s="537"/>
      <c r="BA27" s="537"/>
      <c r="BB27" s="537"/>
      <c r="BC27" s="537"/>
      <c r="BD27" s="537"/>
      <c r="BE27" s="537"/>
      <c r="BF27" s="537"/>
      <c r="BG27" s="537"/>
      <c r="BH27" s="537"/>
      <c r="BI27" s="537"/>
      <c r="BJ27" s="537"/>
      <c r="BK27" s="537"/>
      <c r="BL27" s="537"/>
      <c r="BM27" s="538"/>
      <c r="BN27" s="560">
        <v>500000</v>
      </c>
      <c r="BO27" s="561"/>
      <c r="BP27" s="561"/>
      <c r="BQ27" s="561"/>
      <c r="BR27" s="561"/>
      <c r="BS27" s="561"/>
      <c r="BT27" s="561"/>
      <c r="BU27" s="562"/>
      <c r="BV27" s="560">
        <v>500000</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186</v>
      </c>
      <c r="F28" s="471"/>
      <c r="G28" s="471"/>
      <c r="H28" s="471"/>
      <c r="I28" s="471"/>
      <c r="J28" s="471"/>
      <c r="K28" s="472"/>
      <c r="L28" s="492">
        <v>1</v>
      </c>
      <c r="M28" s="493"/>
      <c r="N28" s="493"/>
      <c r="O28" s="493"/>
      <c r="P28" s="535"/>
      <c r="Q28" s="492">
        <v>6720</v>
      </c>
      <c r="R28" s="493"/>
      <c r="S28" s="493"/>
      <c r="T28" s="493"/>
      <c r="U28" s="493"/>
      <c r="V28" s="535"/>
      <c r="W28" s="587"/>
      <c r="X28" s="588"/>
      <c r="Y28" s="589"/>
      <c r="Z28" s="491" t="s">
        <v>187</v>
      </c>
      <c r="AA28" s="471"/>
      <c r="AB28" s="471"/>
      <c r="AC28" s="471"/>
      <c r="AD28" s="471"/>
      <c r="AE28" s="471"/>
      <c r="AF28" s="471"/>
      <c r="AG28" s="472"/>
      <c r="AH28" s="492" t="s">
        <v>188</v>
      </c>
      <c r="AI28" s="493"/>
      <c r="AJ28" s="493"/>
      <c r="AK28" s="493"/>
      <c r="AL28" s="535"/>
      <c r="AM28" s="492" t="s">
        <v>188</v>
      </c>
      <c r="AN28" s="493"/>
      <c r="AO28" s="493"/>
      <c r="AP28" s="493"/>
      <c r="AQ28" s="493"/>
      <c r="AR28" s="535"/>
      <c r="AS28" s="492" t="s">
        <v>188</v>
      </c>
      <c r="AT28" s="493"/>
      <c r="AU28" s="493"/>
      <c r="AV28" s="493"/>
      <c r="AW28" s="493"/>
      <c r="AX28" s="494"/>
      <c r="AY28" s="595" t="s">
        <v>189</v>
      </c>
      <c r="AZ28" s="596"/>
      <c r="BA28" s="596"/>
      <c r="BB28" s="597"/>
      <c r="BC28" s="401" t="s">
        <v>49</v>
      </c>
      <c r="BD28" s="402"/>
      <c r="BE28" s="402"/>
      <c r="BF28" s="402"/>
      <c r="BG28" s="402"/>
      <c r="BH28" s="402"/>
      <c r="BI28" s="402"/>
      <c r="BJ28" s="402"/>
      <c r="BK28" s="402"/>
      <c r="BL28" s="402"/>
      <c r="BM28" s="403"/>
      <c r="BN28" s="404">
        <v>13366148</v>
      </c>
      <c r="BO28" s="405"/>
      <c r="BP28" s="405"/>
      <c r="BQ28" s="405"/>
      <c r="BR28" s="405"/>
      <c r="BS28" s="405"/>
      <c r="BT28" s="405"/>
      <c r="BU28" s="406"/>
      <c r="BV28" s="404">
        <v>12056707</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190</v>
      </c>
      <c r="F29" s="471"/>
      <c r="G29" s="471"/>
      <c r="H29" s="471"/>
      <c r="I29" s="471"/>
      <c r="J29" s="471"/>
      <c r="K29" s="472"/>
      <c r="L29" s="492">
        <v>35</v>
      </c>
      <c r="M29" s="493"/>
      <c r="N29" s="493"/>
      <c r="O29" s="493"/>
      <c r="P29" s="535"/>
      <c r="Q29" s="492">
        <v>6170</v>
      </c>
      <c r="R29" s="493"/>
      <c r="S29" s="493"/>
      <c r="T29" s="493"/>
      <c r="U29" s="493"/>
      <c r="V29" s="535"/>
      <c r="W29" s="590"/>
      <c r="X29" s="591"/>
      <c r="Y29" s="592"/>
      <c r="Z29" s="491" t="s">
        <v>191</v>
      </c>
      <c r="AA29" s="471"/>
      <c r="AB29" s="471"/>
      <c r="AC29" s="471"/>
      <c r="AD29" s="471"/>
      <c r="AE29" s="471"/>
      <c r="AF29" s="471"/>
      <c r="AG29" s="472"/>
      <c r="AH29" s="492">
        <v>2570</v>
      </c>
      <c r="AI29" s="493"/>
      <c r="AJ29" s="493"/>
      <c r="AK29" s="493"/>
      <c r="AL29" s="535"/>
      <c r="AM29" s="492">
        <v>7366229</v>
      </c>
      <c r="AN29" s="493"/>
      <c r="AO29" s="493"/>
      <c r="AP29" s="493"/>
      <c r="AQ29" s="493"/>
      <c r="AR29" s="535"/>
      <c r="AS29" s="492">
        <v>2866</v>
      </c>
      <c r="AT29" s="493"/>
      <c r="AU29" s="493"/>
      <c r="AV29" s="493"/>
      <c r="AW29" s="493"/>
      <c r="AX29" s="494"/>
      <c r="AY29" s="598"/>
      <c r="AZ29" s="599"/>
      <c r="BA29" s="599"/>
      <c r="BB29" s="600"/>
      <c r="BC29" s="475" t="s">
        <v>192</v>
      </c>
      <c r="BD29" s="476"/>
      <c r="BE29" s="476"/>
      <c r="BF29" s="476"/>
      <c r="BG29" s="476"/>
      <c r="BH29" s="476"/>
      <c r="BI29" s="476"/>
      <c r="BJ29" s="476"/>
      <c r="BK29" s="476"/>
      <c r="BL29" s="476"/>
      <c r="BM29" s="477"/>
      <c r="BN29" s="441" t="s">
        <v>139</v>
      </c>
      <c r="BO29" s="442"/>
      <c r="BP29" s="442"/>
      <c r="BQ29" s="442"/>
      <c r="BR29" s="442"/>
      <c r="BS29" s="442"/>
      <c r="BT29" s="442"/>
      <c r="BU29" s="443"/>
      <c r="BV29" s="441" t="s">
        <v>193</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194</v>
      </c>
      <c r="X30" s="609"/>
      <c r="Y30" s="609"/>
      <c r="Z30" s="609"/>
      <c r="AA30" s="609"/>
      <c r="AB30" s="609"/>
      <c r="AC30" s="609"/>
      <c r="AD30" s="609"/>
      <c r="AE30" s="609"/>
      <c r="AF30" s="609"/>
      <c r="AG30" s="610"/>
      <c r="AH30" s="568">
        <v>100.4</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51</v>
      </c>
      <c r="BD30" s="558"/>
      <c r="BE30" s="558"/>
      <c r="BF30" s="558"/>
      <c r="BG30" s="558"/>
      <c r="BH30" s="558"/>
      <c r="BI30" s="558"/>
      <c r="BJ30" s="558"/>
      <c r="BK30" s="558"/>
      <c r="BL30" s="558"/>
      <c r="BM30" s="559"/>
      <c r="BN30" s="560">
        <v>14972336</v>
      </c>
      <c r="BO30" s="561"/>
      <c r="BP30" s="561"/>
      <c r="BQ30" s="561"/>
      <c r="BR30" s="561"/>
      <c r="BS30" s="561"/>
      <c r="BT30" s="561"/>
      <c r="BU30" s="562"/>
      <c r="BV30" s="560">
        <v>12368370</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195</v>
      </c>
      <c r="D32" s="604"/>
      <c r="E32" s="604"/>
      <c r="F32" s="604"/>
      <c r="G32" s="604"/>
      <c r="H32" s="604"/>
      <c r="I32" s="604"/>
      <c r="J32" s="604"/>
      <c r="K32" s="604"/>
      <c r="L32" s="604"/>
      <c r="M32" s="604"/>
      <c r="N32" s="604"/>
      <c r="O32" s="604"/>
      <c r="P32" s="604"/>
      <c r="Q32" s="604"/>
      <c r="R32" s="604"/>
      <c r="S32" s="604"/>
      <c r="U32" s="445" t="s">
        <v>196</v>
      </c>
      <c r="V32" s="445"/>
      <c r="W32" s="445"/>
      <c r="X32" s="445"/>
      <c r="Y32" s="445"/>
      <c r="Z32" s="445"/>
      <c r="AA32" s="445"/>
      <c r="AB32" s="445"/>
      <c r="AC32" s="445"/>
      <c r="AD32" s="445"/>
      <c r="AE32" s="445"/>
      <c r="AF32" s="445"/>
      <c r="AG32" s="445"/>
      <c r="AH32" s="445"/>
      <c r="AI32" s="445"/>
      <c r="AJ32" s="445"/>
      <c r="AK32" s="445"/>
      <c r="AM32" s="445" t="s">
        <v>197</v>
      </c>
      <c r="AN32" s="445"/>
      <c r="AO32" s="445"/>
      <c r="AP32" s="445"/>
      <c r="AQ32" s="445"/>
      <c r="AR32" s="445"/>
      <c r="AS32" s="445"/>
      <c r="AT32" s="445"/>
      <c r="AU32" s="445"/>
      <c r="AV32" s="445"/>
      <c r="AW32" s="445"/>
      <c r="AX32" s="445"/>
      <c r="AY32" s="445"/>
      <c r="AZ32" s="445"/>
      <c r="BA32" s="445"/>
      <c r="BB32" s="445"/>
      <c r="BC32" s="445"/>
      <c r="BE32" s="445" t="s">
        <v>198</v>
      </c>
      <c r="BF32" s="445"/>
      <c r="BG32" s="445"/>
      <c r="BH32" s="445"/>
      <c r="BI32" s="445"/>
      <c r="BJ32" s="445"/>
      <c r="BK32" s="445"/>
      <c r="BL32" s="445"/>
      <c r="BM32" s="445"/>
      <c r="BN32" s="445"/>
      <c r="BO32" s="445"/>
      <c r="BP32" s="445"/>
      <c r="BQ32" s="445"/>
      <c r="BR32" s="445"/>
      <c r="BS32" s="445"/>
      <c r="BT32" s="445"/>
      <c r="BU32" s="445"/>
      <c r="BW32" s="445" t="s">
        <v>199</v>
      </c>
      <c r="BX32" s="445"/>
      <c r="BY32" s="445"/>
      <c r="BZ32" s="445"/>
      <c r="CA32" s="445"/>
      <c r="CB32" s="445"/>
      <c r="CC32" s="445"/>
      <c r="CD32" s="445"/>
      <c r="CE32" s="445"/>
      <c r="CF32" s="445"/>
      <c r="CG32" s="445"/>
      <c r="CH32" s="445"/>
      <c r="CI32" s="445"/>
      <c r="CJ32" s="445"/>
      <c r="CK32" s="445"/>
      <c r="CL32" s="445"/>
      <c r="CM32" s="445"/>
      <c r="CO32" s="445" t="s">
        <v>200</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201</v>
      </c>
      <c r="D33" s="465"/>
      <c r="E33" s="430" t="s">
        <v>202</v>
      </c>
      <c r="F33" s="430"/>
      <c r="G33" s="430"/>
      <c r="H33" s="430"/>
      <c r="I33" s="430"/>
      <c r="J33" s="430"/>
      <c r="K33" s="430"/>
      <c r="L33" s="430"/>
      <c r="M33" s="430"/>
      <c r="N33" s="430"/>
      <c r="O33" s="430"/>
      <c r="P33" s="430"/>
      <c r="Q33" s="430"/>
      <c r="R33" s="430"/>
      <c r="S33" s="430"/>
      <c r="T33" s="203"/>
      <c r="U33" s="465" t="s">
        <v>203</v>
      </c>
      <c r="V33" s="465"/>
      <c r="W33" s="430" t="s">
        <v>204</v>
      </c>
      <c r="X33" s="430"/>
      <c r="Y33" s="430"/>
      <c r="Z33" s="430"/>
      <c r="AA33" s="430"/>
      <c r="AB33" s="430"/>
      <c r="AC33" s="430"/>
      <c r="AD33" s="430"/>
      <c r="AE33" s="430"/>
      <c r="AF33" s="430"/>
      <c r="AG33" s="430"/>
      <c r="AH33" s="430"/>
      <c r="AI33" s="430"/>
      <c r="AJ33" s="430"/>
      <c r="AK33" s="430"/>
      <c r="AL33" s="203"/>
      <c r="AM33" s="465" t="s">
        <v>205</v>
      </c>
      <c r="AN33" s="465"/>
      <c r="AO33" s="430" t="s">
        <v>206</v>
      </c>
      <c r="AP33" s="430"/>
      <c r="AQ33" s="430"/>
      <c r="AR33" s="430"/>
      <c r="AS33" s="430"/>
      <c r="AT33" s="430"/>
      <c r="AU33" s="430"/>
      <c r="AV33" s="430"/>
      <c r="AW33" s="430"/>
      <c r="AX33" s="430"/>
      <c r="AY33" s="430"/>
      <c r="AZ33" s="430"/>
      <c r="BA33" s="430"/>
      <c r="BB33" s="430"/>
      <c r="BC33" s="430"/>
      <c r="BD33" s="204"/>
      <c r="BE33" s="430" t="s">
        <v>207</v>
      </c>
      <c r="BF33" s="430"/>
      <c r="BG33" s="430" t="s">
        <v>208</v>
      </c>
      <c r="BH33" s="430"/>
      <c r="BI33" s="430"/>
      <c r="BJ33" s="430"/>
      <c r="BK33" s="430"/>
      <c r="BL33" s="430"/>
      <c r="BM33" s="430"/>
      <c r="BN33" s="430"/>
      <c r="BO33" s="430"/>
      <c r="BP33" s="430"/>
      <c r="BQ33" s="430"/>
      <c r="BR33" s="430"/>
      <c r="BS33" s="430"/>
      <c r="BT33" s="430"/>
      <c r="BU33" s="430"/>
      <c r="BV33" s="204"/>
      <c r="BW33" s="465" t="s">
        <v>207</v>
      </c>
      <c r="BX33" s="465"/>
      <c r="BY33" s="430" t="s">
        <v>209</v>
      </c>
      <c r="BZ33" s="430"/>
      <c r="CA33" s="430"/>
      <c r="CB33" s="430"/>
      <c r="CC33" s="430"/>
      <c r="CD33" s="430"/>
      <c r="CE33" s="430"/>
      <c r="CF33" s="430"/>
      <c r="CG33" s="430"/>
      <c r="CH33" s="430"/>
      <c r="CI33" s="430"/>
      <c r="CJ33" s="430"/>
      <c r="CK33" s="430"/>
      <c r="CL33" s="430"/>
      <c r="CM33" s="430"/>
      <c r="CN33" s="203"/>
      <c r="CO33" s="465" t="s">
        <v>201</v>
      </c>
      <c r="CP33" s="465"/>
      <c r="CQ33" s="430" t="s">
        <v>210</v>
      </c>
      <c r="CR33" s="430"/>
      <c r="CS33" s="430"/>
      <c r="CT33" s="430"/>
      <c r="CU33" s="430"/>
      <c r="CV33" s="430"/>
      <c r="CW33" s="430"/>
      <c r="CX33" s="430"/>
      <c r="CY33" s="430"/>
      <c r="CZ33" s="430"/>
      <c r="DA33" s="430"/>
      <c r="DB33" s="430"/>
      <c r="DC33" s="430"/>
      <c r="DD33" s="430"/>
      <c r="DE33" s="430"/>
      <c r="DF33" s="203"/>
      <c r="DG33" s="630" t="s">
        <v>211</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7</v>
      </c>
      <c r="V34" s="631"/>
      <c r="W34" s="632" t="str">
        <f>IF('各会計、関係団体の財政状況及び健全化判断比率'!B28="","",'各会計、関係団体の財政状況及び健全化判断比率'!B28)</f>
        <v>国民健康保険事業特別会計</v>
      </c>
      <c r="X34" s="632"/>
      <c r="Y34" s="632"/>
      <c r="Z34" s="632"/>
      <c r="AA34" s="632"/>
      <c r="AB34" s="632"/>
      <c r="AC34" s="632"/>
      <c r="AD34" s="632"/>
      <c r="AE34" s="632"/>
      <c r="AF34" s="632"/>
      <c r="AG34" s="632"/>
      <c r="AH34" s="632"/>
      <c r="AI34" s="632"/>
      <c r="AJ34" s="632"/>
      <c r="AK34" s="632"/>
      <c r="AL34" s="178"/>
      <c r="AM34" s="631">
        <f>IF(AO34="","",MAX(C34:D43,U34:V43)+1)</f>
        <v>10</v>
      </c>
      <c r="AN34" s="631"/>
      <c r="AO34" s="632" t="str">
        <f>IF('各会計、関係団体の財政状況及び健全化判断比率'!B31="","",'各会計、関係団体の財政状況及び健全化判断比率'!B31)</f>
        <v>病院事業会計</v>
      </c>
      <c r="AP34" s="632"/>
      <c r="AQ34" s="632"/>
      <c r="AR34" s="632"/>
      <c r="AS34" s="632"/>
      <c r="AT34" s="632"/>
      <c r="AU34" s="632"/>
      <c r="AV34" s="632"/>
      <c r="AW34" s="632"/>
      <c r="AX34" s="632"/>
      <c r="AY34" s="632"/>
      <c r="AZ34" s="632"/>
      <c r="BA34" s="632"/>
      <c r="BB34" s="632"/>
      <c r="BC34" s="632"/>
      <c r="BD34" s="178"/>
      <c r="BE34" s="631">
        <f>IF(BG34="","",MAX(C34:D43,U34:V43,AM34:AN43)+1)</f>
        <v>13</v>
      </c>
      <c r="BF34" s="631"/>
      <c r="BG34" s="632" t="str">
        <f>IF('各会計、関係団体の財政状況及び健全化判断比率'!B34="","",'各会計、関係団体の財政状況及び健全化判断比率'!B34)</f>
        <v>農業集落排水事業特別会計</v>
      </c>
      <c r="BH34" s="632"/>
      <c r="BI34" s="632"/>
      <c r="BJ34" s="632"/>
      <c r="BK34" s="632"/>
      <c r="BL34" s="632"/>
      <c r="BM34" s="632"/>
      <c r="BN34" s="632"/>
      <c r="BO34" s="632"/>
      <c r="BP34" s="632"/>
      <c r="BQ34" s="632"/>
      <c r="BR34" s="632"/>
      <c r="BS34" s="632"/>
      <c r="BT34" s="632"/>
      <c r="BU34" s="632"/>
      <c r="BV34" s="178"/>
      <c r="BW34" s="631">
        <f>IF(BY34="","",MAX(C34:D43,U34:V43,AM34:AN43,BE34:BF43)+1)</f>
        <v>15</v>
      </c>
      <c r="BX34" s="631"/>
      <c r="BY34" s="632" t="str">
        <f>IF('各会計、関係団体の財政状況及び健全化判断比率'!B68="","",'各会計、関係団体の財政状況及び健全化判断比率'!B68)</f>
        <v>岡崎市額田郡模範造林組合</v>
      </c>
      <c r="BZ34" s="632"/>
      <c r="CA34" s="632"/>
      <c r="CB34" s="632"/>
      <c r="CC34" s="632"/>
      <c r="CD34" s="632"/>
      <c r="CE34" s="632"/>
      <c r="CF34" s="632"/>
      <c r="CG34" s="632"/>
      <c r="CH34" s="632"/>
      <c r="CI34" s="632"/>
      <c r="CJ34" s="632"/>
      <c r="CK34" s="632"/>
      <c r="CL34" s="632"/>
      <c r="CM34" s="632"/>
      <c r="CN34" s="178"/>
      <c r="CO34" s="631">
        <f>IF(CQ34="","",MAX(C34:D43,U34:V43,AM34:AN43,BE34:BF43,BW34:BX43)+1)</f>
        <v>18</v>
      </c>
      <c r="CP34" s="631"/>
      <c r="CQ34" s="632" t="str">
        <f>IF('各会計、関係団体の財政状況及び健全化判断比率'!BS7="","",'各会計、関係団体の財政状況及び健全化判断比率'!BS7)</f>
        <v>岡崎市土地開発公社</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v>
      </c>
      <c r="DH34" s="633"/>
      <c r="DI34" s="205"/>
    </row>
    <row r="35" spans="1:113" ht="32.25" customHeight="1" x14ac:dyDescent="0.15">
      <c r="A35" s="178"/>
      <c r="B35" s="202"/>
      <c r="C35" s="631">
        <f>IF(E35="","",C34+1)</f>
        <v>2</v>
      </c>
      <c r="D35" s="631"/>
      <c r="E35" s="632" t="str">
        <f>IF('各会計、関係団体の財政状況及び健全化判断比率'!B8="","",'各会計、関係団体の財政状況及び健全化判断比率'!B8)</f>
        <v>継続契約集合支払特別会計</v>
      </c>
      <c r="F35" s="632"/>
      <c r="G35" s="632"/>
      <c r="H35" s="632"/>
      <c r="I35" s="632"/>
      <c r="J35" s="632"/>
      <c r="K35" s="632"/>
      <c r="L35" s="632"/>
      <c r="M35" s="632"/>
      <c r="N35" s="632"/>
      <c r="O35" s="632"/>
      <c r="P35" s="632"/>
      <c r="Q35" s="632"/>
      <c r="R35" s="632"/>
      <c r="S35" s="632"/>
      <c r="T35" s="178"/>
      <c r="U35" s="631">
        <f>IF(W35="","",U34+1)</f>
        <v>8</v>
      </c>
      <c r="V35" s="631"/>
      <c r="W35" s="632" t="str">
        <f>IF('各会計、関係団体の財政状況及び健全化判断比率'!B29="","",'各会計、関係団体の財政状況及び健全化判断比率'!B29)</f>
        <v>介護保険特別会計</v>
      </c>
      <c r="X35" s="632"/>
      <c r="Y35" s="632"/>
      <c r="Z35" s="632"/>
      <c r="AA35" s="632"/>
      <c r="AB35" s="632"/>
      <c r="AC35" s="632"/>
      <c r="AD35" s="632"/>
      <c r="AE35" s="632"/>
      <c r="AF35" s="632"/>
      <c r="AG35" s="632"/>
      <c r="AH35" s="632"/>
      <c r="AI35" s="632"/>
      <c r="AJ35" s="632"/>
      <c r="AK35" s="632"/>
      <c r="AL35" s="178"/>
      <c r="AM35" s="631">
        <f t="shared" ref="AM35:AM43" si="0">IF(AO35="","",AM34+1)</f>
        <v>11</v>
      </c>
      <c r="AN35" s="631"/>
      <c r="AO35" s="632" t="str">
        <f>IF('各会計、関係団体の財政状況及び健全化判断比率'!B32="","",'各会計、関係団体の財政状況及び健全化判断比率'!B32)</f>
        <v>水道事業会計</v>
      </c>
      <c r="AP35" s="632"/>
      <c r="AQ35" s="632"/>
      <c r="AR35" s="632"/>
      <c r="AS35" s="632"/>
      <c r="AT35" s="632"/>
      <c r="AU35" s="632"/>
      <c r="AV35" s="632"/>
      <c r="AW35" s="632"/>
      <c r="AX35" s="632"/>
      <c r="AY35" s="632"/>
      <c r="AZ35" s="632"/>
      <c r="BA35" s="632"/>
      <c r="BB35" s="632"/>
      <c r="BC35" s="632"/>
      <c r="BD35" s="178"/>
      <c r="BE35" s="631">
        <f t="shared" ref="BE35:BE43" si="1">IF(BG35="","",BE34+1)</f>
        <v>14</v>
      </c>
      <c r="BF35" s="631"/>
      <c r="BG35" s="632" t="str">
        <f>IF('各会計、関係団体の財政状況及び健全化判断比率'!B35="","",'各会計、関係団体の財政状況及び健全化判断比率'!B35)</f>
        <v>阿知和地区工業団地造成事業特別会計</v>
      </c>
      <c r="BH35" s="632"/>
      <c r="BI35" s="632"/>
      <c r="BJ35" s="632"/>
      <c r="BK35" s="632"/>
      <c r="BL35" s="632"/>
      <c r="BM35" s="632"/>
      <c r="BN35" s="632"/>
      <c r="BO35" s="632"/>
      <c r="BP35" s="632"/>
      <c r="BQ35" s="632"/>
      <c r="BR35" s="632"/>
      <c r="BS35" s="632"/>
      <c r="BT35" s="632"/>
      <c r="BU35" s="632"/>
      <c r="BV35" s="178"/>
      <c r="BW35" s="631">
        <f t="shared" ref="BW35:BW43" si="2">IF(BY35="","",BW34+1)</f>
        <v>16</v>
      </c>
      <c r="BX35" s="631"/>
      <c r="BY35" s="632" t="str">
        <f>IF('各会計、関係団体の財政状況及び健全化判断比率'!B69="","",'各会計、関係団体の財政状況及び健全化判断比率'!B69)</f>
        <v>愛知県後期高齢者医療広域連合（一般会計）</v>
      </c>
      <c r="BZ35" s="632"/>
      <c r="CA35" s="632"/>
      <c r="CB35" s="632"/>
      <c r="CC35" s="632"/>
      <c r="CD35" s="632"/>
      <c r="CE35" s="632"/>
      <c r="CF35" s="632"/>
      <c r="CG35" s="632"/>
      <c r="CH35" s="632"/>
      <c r="CI35" s="632"/>
      <c r="CJ35" s="632"/>
      <c r="CK35" s="632"/>
      <c r="CL35" s="632"/>
      <c r="CM35" s="632"/>
      <c r="CN35" s="178"/>
      <c r="CO35" s="631">
        <f t="shared" ref="CO35:CO43" si="3">IF(CQ35="","",CO34+1)</f>
        <v>19</v>
      </c>
      <c r="CP35" s="631"/>
      <c r="CQ35" s="632" t="str">
        <f>IF('各会計、関係団体の財政状況及び健全化判断比率'!BS8="","",'各会計、関係団体の財政状況及び健全化判断比率'!BS8)</f>
        <v>公益財団法人岡崎幸田勤労者共済会</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f>IF(E36="","",C35+1)</f>
        <v>3</v>
      </c>
      <c r="D36" s="631"/>
      <c r="E36" s="632" t="str">
        <f>IF('各会計、関係団体の財政状況及び健全化判断比率'!B9="","",'各会計、関係団体の財政状況及び健全化判断比率'!B9)</f>
        <v>額田北部診療所特別会計</v>
      </c>
      <c r="F36" s="632"/>
      <c r="G36" s="632"/>
      <c r="H36" s="632"/>
      <c r="I36" s="632"/>
      <c r="J36" s="632"/>
      <c r="K36" s="632"/>
      <c r="L36" s="632"/>
      <c r="M36" s="632"/>
      <c r="N36" s="632"/>
      <c r="O36" s="632"/>
      <c r="P36" s="632"/>
      <c r="Q36" s="632"/>
      <c r="R36" s="632"/>
      <c r="S36" s="632"/>
      <c r="T36" s="178"/>
      <c r="U36" s="631">
        <f t="shared" ref="U36:U43" si="4">IF(W36="","",U35+1)</f>
        <v>9</v>
      </c>
      <c r="V36" s="631"/>
      <c r="W36" s="632" t="str">
        <f>IF('各会計、関係団体の財政状況及び健全化判断比率'!B30="","",'各会計、関係団体の財政状況及び健全化判断比率'!B30)</f>
        <v>後期高齢者医療特別会計</v>
      </c>
      <c r="X36" s="632"/>
      <c r="Y36" s="632"/>
      <c r="Z36" s="632"/>
      <c r="AA36" s="632"/>
      <c r="AB36" s="632"/>
      <c r="AC36" s="632"/>
      <c r="AD36" s="632"/>
      <c r="AE36" s="632"/>
      <c r="AF36" s="632"/>
      <c r="AG36" s="632"/>
      <c r="AH36" s="632"/>
      <c r="AI36" s="632"/>
      <c r="AJ36" s="632"/>
      <c r="AK36" s="632"/>
      <c r="AL36" s="178"/>
      <c r="AM36" s="631">
        <f t="shared" si="0"/>
        <v>12</v>
      </c>
      <c r="AN36" s="631"/>
      <c r="AO36" s="632" t="str">
        <f>IF('各会計、関係団体の財政状況及び健全化判断比率'!B33="","",'各会計、関係団体の財政状況及び健全化判断比率'!B33)</f>
        <v>下水道事業会計</v>
      </c>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17</v>
      </c>
      <c r="BX36" s="631"/>
      <c r="BY36" s="632" t="str">
        <f>IF('各会計、関係団体の財政状況及び健全化判断比率'!B70="","",'各会計、関係団体の財政状況及び健全化判断比率'!B70)</f>
        <v>愛知県後期高齢者医療広域連合（後期高齢者医療特別会計）</v>
      </c>
      <c r="BZ36" s="632"/>
      <c r="CA36" s="632"/>
      <c r="CB36" s="632"/>
      <c r="CC36" s="632"/>
      <c r="CD36" s="632"/>
      <c r="CE36" s="632"/>
      <c r="CF36" s="632"/>
      <c r="CG36" s="632"/>
      <c r="CH36" s="632"/>
      <c r="CI36" s="632"/>
      <c r="CJ36" s="632"/>
      <c r="CK36" s="632"/>
      <c r="CL36" s="632"/>
      <c r="CM36" s="632"/>
      <c r="CN36" s="178"/>
      <c r="CO36" s="631">
        <f t="shared" si="3"/>
        <v>20</v>
      </c>
      <c r="CP36" s="631"/>
      <c r="CQ36" s="632" t="str">
        <f>IF('各会計、関係団体の財政状況及び健全化判断比率'!BS9="","",'各会計、関係団体の財政状況及び健全化判断比率'!BS9)</f>
        <v>株式会社岡崎情報開発センター</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f>IF(E37="","",C36+1)</f>
        <v>4</v>
      </c>
      <c r="D37" s="631"/>
      <c r="E37" s="632" t="str">
        <f>IF('各会計、関係団体の財政状況及び健全化判断比率'!B10="","",'各会計、関係団体の財政状況及び健全化判断比率'!B10)</f>
        <v>こども発達医療センター特別会計</v>
      </c>
      <c r="F37" s="632"/>
      <c r="G37" s="632"/>
      <c r="H37" s="632"/>
      <c r="I37" s="632"/>
      <c r="J37" s="632"/>
      <c r="K37" s="632"/>
      <c r="L37" s="632"/>
      <c r="M37" s="632"/>
      <c r="N37" s="632"/>
      <c r="O37" s="632"/>
      <c r="P37" s="632"/>
      <c r="Q37" s="632"/>
      <c r="R37" s="632"/>
      <c r="S37" s="632"/>
      <c r="T37" s="178"/>
      <c r="U37" s="631" t="str">
        <f t="shared" si="4"/>
        <v/>
      </c>
      <c r="V37" s="631"/>
      <c r="W37" s="632"/>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t="str">
        <f t="shared" si="2"/>
        <v/>
      </c>
      <c r="BX37" s="631"/>
      <c r="BY37" s="632" t="str">
        <f>IF('各会計、関係団体の財政状況及び健全化判断比率'!B71="","",'各会計、関係団体の財政状況及び健全化判断比率'!B71)</f>
        <v/>
      </c>
      <c r="BZ37" s="632"/>
      <c r="CA37" s="632"/>
      <c r="CB37" s="632"/>
      <c r="CC37" s="632"/>
      <c r="CD37" s="632"/>
      <c r="CE37" s="632"/>
      <c r="CF37" s="632"/>
      <c r="CG37" s="632"/>
      <c r="CH37" s="632"/>
      <c r="CI37" s="632"/>
      <c r="CJ37" s="632"/>
      <c r="CK37" s="632"/>
      <c r="CL37" s="632"/>
      <c r="CM37" s="632"/>
      <c r="CN37" s="178"/>
      <c r="CO37" s="631">
        <f t="shared" si="3"/>
        <v>21</v>
      </c>
      <c r="CP37" s="631"/>
      <c r="CQ37" s="632" t="str">
        <f>IF('各会計、関係団体の財政状況及び健全化判断比率'!BS10="","",'各会計、関係団体の財政状況及び健全化判断比率'!BS10)</f>
        <v>公益財団法人岡崎市スポーツ協会</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f t="shared" ref="C38:C43" si="5">IF(E38="","",C37+1)</f>
        <v>5</v>
      </c>
      <c r="D38" s="631"/>
      <c r="E38" s="632" t="str">
        <f>IF('各会計、関係団体の財政状況及び健全化判断比率'!B11="","",'各会計、関係団体の財政状況及び健全化判断比率'!B11)</f>
        <v>岡崎駅東土地区画整理事業清算金特別会計</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t="str">
        <f t="shared" si="2"/>
        <v/>
      </c>
      <c r="BX38" s="631"/>
      <c r="BY38" s="632" t="str">
        <f>IF('各会計、関係団体の財政状況及び健全化判断比率'!B72="","",'各会計、関係団体の財政状況及び健全化判断比率'!B72)</f>
        <v/>
      </c>
      <c r="BZ38" s="632"/>
      <c r="CA38" s="632"/>
      <c r="CB38" s="632"/>
      <c r="CC38" s="632"/>
      <c r="CD38" s="632"/>
      <c r="CE38" s="632"/>
      <c r="CF38" s="632"/>
      <c r="CG38" s="632"/>
      <c r="CH38" s="632"/>
      <c r="CI38" s="632"/>
      <c r="CJ38" s="632"/>
      <c r="CK38" s="632"/>
      <c r="CL38" s="632"/>
      <c r="CM38" s="632"/>
      <c r="CN38" s="178"/>
      <c r="CO38" s="631">
        <f t="shared" si="3"/>
        <v>22</v>
      </c>
      <c r="CP38" s="631"/>
      <c r="CQ38" s="632" t="str">
        <f>IF('各会計、関係団体の財政状況及び健全化判断比率'!BS11="","",'各会計、関係団体の財政状況及び健全化判断比率'!BS11)</f>
        <v>公益財団法人岡崎市学校給食協会</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f t="shared" si="5"/>
        <v>6</v>
      </c>
      <c r="D39" s="631"/>
      <c r="E39" s="632" t="str">
        <f>IF('各会計、関係団体の財政状況及び健全化判断比率'!B12="","",'各会計、関係団体の財政状況及び健全化判断比率'!B12)</f>
        <v>母子父子寡婦福祉資金貸付事業特別会計</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t="str">
        <f t="shared" si="2"/>
        <v/>
      </c>
      <c r="BX39" s="631"/>
      <c r="BY39" s="632" t="str">
        <f>IF('各会計、関係団体の財政状況及び健全化判断比率'!B73="","",'各会計、関係団体の財政状況及び健全化判断比率'!B73)</f>
        <v/>
      </c>
      <c r="BZ39" s="632"/>
      <c r="CA39" s="632"/>
      <c r="CB39" s="632"/>
      <c r="CC39" s="632"/>
      <c r="CD39" s="632"/>
      <c r="CE39" s="632"/>
      <c r="CF39" s="632"/>
      <c r="CG39" s="632"/>
      <c r="CH39" s="632"/>
      <c r="CI39" s="632"/>
      <c r="CJ39" s="632"/>
      <c r="CK39" s="632"/>
      <c r="CL39" s="632"/>
      <c r="CM39" s="632"/>
      <c r="CN39" s="178"/>
      <c r="CO39" s="631">
        <f t="shared" si="3"/>
        <v>23</v>
      </c>
      <c r="CP39" s="631"/>
      <c r="CQ39" s="632" t="str">
        <f>IF('各会計、関係団体の財政状況及び健全化判断比率'!BS12="","",'各会計、関係団体の財政状況及び健全化判断比率'!BS12)</f>
        <v>株式会社岡崎さくら電力</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t="str">
        <f t="shared" si="2"/>
        <v/>
      </c>
      <c r="BX40" s="631"/>
      <c r="BY40" s="632" t="str">
        <f>IF('各会計、関係団体の財政状況及び健全化判断比率'!B74="","",'各会計、関係団体の財政状況及び健全化判断比率'!B74)</f>
        <v/>
      </c>
      <c r="BZ40" s="632"/>
      <c r="CA40" s="632"/>
      <c r="CB40" s="632"/>
      <c r="CC40" s="632"/>
      <c r="CD40" s="632"/>
      <c r="CE40" s="632"/>
      <c r="CF40" s="632"/>
      <c r="CG40" s="632"/>
      <c r="CH40" s="632"/>
      <c r="CI40" s="632"/>
      <c r="CJ40" s="632"/>
      <c r="CK40" s="632"/>
      <c r="CL40" s="632"/>
      <c r="CM40" s="632"/>
      <c r="CN40" s="178"/>
      <c r="CO40" s="631">
        <f t="shared" si="3"/>
        <v>24</v>
      </c>
      <c r="CP40" s="631"/>
      <c r="CQ40" s="632" t="str">
        <f>IF('各会計、関係団体の財政状況及び健全化判断比率'!BS13="","",'各会計、関係団体の財政状況及び健全化判断比率'!BS13)</f>
        <v>株式会社もりまち</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t="str">
        <f t="shared" si="2"/>
        <v/>
      </c>
      <c r="BX41" s="631"/>
      <c r="BY41" s="632" t="str">
        <f>IF('各会計、関係団体の財政状況及び健全化判断比率'!B75="","",'各会計、関係団体の財政状況及び健全化判断比率'!B75)</f>
        <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t="str">
        <f t="shared" si="2"/>
        <v/>
      </c>
      <c r="BX42" s="631"/>
      <c r="BY42" s="632" t="str">
        <f>IF('各会計、関係団体の財政状況及び健全化判断比率'!B76="","",'各会計、関係団体の財政状況及び健全化判断比率'!B76)</f>
        <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212</v>
      </c>
      <c r="E46" s="634" t="s">
        <v>213</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214</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215</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216</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217</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218</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219</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46" t="s">
        <v>618</v>
      </c>
    </row>
    <row r="54" spans="5:113" x14ac:dyDescent="0.15"/>
    <row r="55" spans="5:113" x14ac:dyDescent="0.15"/>
    <row r="56" spans="5:113" x14ac:dyDescent="0.15"/>
  </sheetData>
  <sheetProtection algorithmName="SHA-512" hashValue="xOWE8/DQW63JIIm4YkGYlRMJ2G3EkkgXJuYHD5pvv3ygMKiEvP+7IkPbARtwO9+mrJ1Uo+07YZX2ohAcfPGTCw==" saltValue="7xO8AQpXf0zFhnXhuY0qX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84" t="s">
        <v>584</v>
      </c>
      <c r="D34" s="1184"/>
      <c r="E34" s="1185"/>
      <c r="F34" s="32">
        <v>15.09</v>
      </c>
      <c r="G34" s="33">
        <v>15.84</v>
      </c>
      <c r="H34" s="33">
        <v>16.399999999999999</v>
      </c>
      <c r="I34" s="33">
        <v>15.79</v>
      </c>
      <c r="J34" s="34">
        <v>16.39</v>
      </c>
      <c r="K34" s="22"/>
      <c r="L34" s="22"/>
      <c r="M34" s="22"/>
      <c r="N34" s="22"/>
      <c r="O34" s="22"/>
      <c r="P34" s="22"/>
    </row>
    <row r="35" spans="1:16" ht="39" customHeight="1" x14ac:dyDescent="0.15">
      <c r="A35" s="22"/>
      <c r="B35" s="35"/>
      <c r="C35" s="1178" t="s">
        <v>585</v>
      </c>
      <c r="D35" s="1179"/>
      <c r="E35" s="1180"/>
      <c r="F35" s="36">
        <v>9.34</v>
      </c>
      <c r="G35" s="37">
        <v>8.81</v>
      </c>
      <c r="H35" s="37">
        <v>7.36</v>
      </c>
      <c r="I35" s="37">
        <v>7.75</v>
      </c>
      <c r="J35" s="38">
        <v>12.61</v>
      </c>
      <c r="K35" s="22"/>
      <c r="L35" s="22"/>
      <c r="M35" s="22"/>
      <c r="N35" s="22"/>
      <c r="O35" s="22"/>
      <c r="P35" s="22"/>
    </row>
    <row r="36" spans="1:16" ht="39" customHeight="1" x14ac:dyDescent="0.15">
      <c r="A36" s="22"/>
      <c r="B36" s="35"/>
      <c r="C36" s="1178" t="s">
        <v>586</v>
      </c>
      <c r="D36" s="1179"/>
      <c r="E36" s="1180"/>
      <c r="F36" s="36">
        <v>6.37</v>
      </c>
      <c r="G36" s="37">
        <v>6</v>
      </c>
      <c r="H36" s="37">
        <v>5.55</v>
      </c>
      <c r="I36" s="37">
        <v>6.85</v>
      </c>
      <c r="J36" s="38">
        <v>9.0399999999999991</v>
      </c>
      <c r="K36" s="22"/>
      <c r="L36" s="22"/>
      <c r="M36" s="22"/>
      <c r="N36" s="22"/>
      <c r="O36" s="22"/>
      <c r="P36" s="22"/>
    </row>
    <row r="37" spans="1:16" ht="39" customHeight="1" x14ac:dyDescent="0.15">
      <c r="A37" s="22"/>
      <c r="B37" s="35"/>
      <c r="C37" s="1178" t="s">
        <v>587</v>
      </c>
      <c r="D37" s="1179"/>
      <c r="E37" s="1180"/>
      <c r="F37" s="36">
        <v>1.44</v>
      </c>
      <c r="G37" s="37">
        <v>2.2799999999999998</v>
      </c>
      <c r="H37" s="37">
        <v>3.68</v>
      </c>
      <c r="I37" s="37">
        <v>4.1500000000000004</v>
      </c>
      <c r="J37" s="38">
        <v>4.33</v>
      </c>
      <c r="K37" s="22"/>
      <c r="L37" s="22"/>
      <c r="M37" s="22"/>
      <c r="N37" s="22"/>
      <c r="O37" s="22"/>
      <c r="P37" s="22"/>
    </row>
    <row r="38" spans="1:16" ht="39" customHeight="1" x14ac:dyDescent="0.15">
      <c r="A38" s="22"/>
      <c r="B38" s="35"/>
      <c r="C38" s="1178" t="s">
        <v>588</v>
      </c>
      <c r="D38" s="1179"/>
      <c r="E38" s="1180"/>
      <c r="F38" s="36">
        <v>0.39</v>
      </c>
      <c r="G38" s="37">
        <v>0.69</v>
      </c>
      <c r="H38" s="37">
        <v>0.53</v>
      </c>
      <c r="I38" s="37">
        <v>0.67</v>
      </c>
      <c r="J38" s="38">
        <v>0.93</v>
      </c>
      <c r="K38" s="22"/>
      <c r="L38" s="22"/>
      <c r="M38" s="22"/>
      <c r="N38" s="22"/>
      <c r="O38" s="22"/>
      <c r="P38" s="22"/>
    </row>
    <row r="39" spans="1:16" ht="39" customHeight="1" x14ac:dyDescent="0.15">
      <c r="A39" s="22"/>
      <c r="B39" s="35"/>
      <c r="C39" s="1178" t="s">
        <v>589</v>
      </c>
      <c r="D39" s="1179"/>
      <c r="E39" s="1180"/>
      <c r="F39" s="36">
        <v>0.67</v>
      </c>
      <c r="G39" s="37">
        <v>0.09</v>
      </c>
      <c r="H39" s="37">
        <v>0.1</v>
      </c>
      <c r="I39" s="37">
        <v>0.3</v>
      </c>
      <c r="J39" s="38">
        <v>0.48</v>
      </c>
      <c r="K39" s="22"/>
      <c r="L39" s="22"/>
      <c r="M39" s="22"/>
      <c r="N39" s="22"/>
      <c r="O39" s="22"/>
      <c r="P39" s="22"/>
    </row>
    <row r="40" spans="1:16" ht="39" customHeight="1" x14ac:dyDescent="0.15">
      <c r="A40" s="22"/>
      <c r="B40" s="35"/>
      <c r="C40" s="1178" t="s">
        <v>590</v>
      </c>
      <c r="D40" s="1179"/>
      <c r="E40" s="1180"/>
      <c r="F40" s="36">
        <v>0.02</v>
      </c>
      <c r="G40" s="37">
        <v>0.01</v>
      </c>
      <c r="H40" s="37">
        <v>0.01</v>
      </c>
      <c r="I40" s="37">
        <v>0</v>
      </c>
      <c r="J40" s="38">
        <v>0.01</v>
      </c>
      <c r="K40" s="22"/>
      <c r="L40" s="22"/>
      <c r="M40" s="22"/>
      <c r="N40" s="22"/>
      <c r="O40" s="22"/>
      <c r="P40" s="22"/>
    </row>
    <row r="41" spans="1:16" ht="39" customHeight="1" x14ac:dyDescent="0.15">
      <c r="A41" s="22"/>
      <c r="B41" s="35"/>
      <c r="C41" s="1178" t="s">
        <v>591</v>
      </c>
      <c r="D41" s="1179"/>
      <c r="E41" s="1180"/>
      <c r="F41" s="36">
        <v>0</v>
      </c>
      <c r="G41" s="37">
        <v>0</v>
      </c>
      <c r="H41" s="37">
        <v>0</v>
      </c>
      <c r="I41" s="37">
        <v>0</v>
      </c>
      <c r="J41" s="38">
        <v>0.01</v>
      </c>
      <c r="K41" s="22"/>
      <c r="L41" s="22"/>
      <c r="M41" s="22"/>
      <c r="N41" s="22"/>
      <c r="O41" s="22"/>
      <c r="P41" s="22"/>
    </row>
    <row r="42" spans="1:16" ht="39" customHeight="1" x14ac:dyDescent="0.15">
      <c r="A42" s="22"/>
      <c r="B42" s="39"/>
      <c r="C42" s="1178" t="s">
        <v>592</v>
      </c>
      <c r="D42" s="1179"/>
      <c r="E42" s="1180"/>
      <c r="F42" s="36" t="s">
        <v>533</v>
      </c>
      <c r="G42" s="37" t="s">
        <v>533</v>
      </c>
      <c r="H42" s="37" t="s">
        <v>533</v>
      </c>
      <c r="I42" s="37" t="s">
        <v>533</v>
      </c>
      <c r="J42" s="38" t="s">
        <v>533</v>
      </c>
      <c r="K42" s="22"/>
      <c r="L42" s="22"/>
      <c r="M42" s="22"/>
      <c r="N42" s="22"/>
      <c r="O42" s="22"/>
      <c r="P42" s="22"/>
    </row>
    <row r="43" spans="1:16" ht="39" customHeight="1" thickBot="1" x14ac:dyDescent="0.2">
      <c r="A43" s="22"/>
      <c r="B43" s="40"/>
      <c r="C43" s="1181" t="s">
        <v>593</v>
      </c>
      <c r="D43" s="1182"/>
      <c r="E43" s="1183"/>
      <c r="F43" s="41">
        <v>0</v>
      </c>
      <c r="G43" s="42">
        <v>0</v>
      </c>
      <c r="H43" s="42">
        <v>0.21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pu0J5lvytx8HpaiOdynEiuS4cJoXi+FIOGosgtBx9EuI6JnnZXhGgUyO0g7N8bJ/CLmRNuvVrDfbLlUqHkivA==" saltValue="wSWYbvpOxz/IElb1etek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6304</v>
      </c>
      <c r="L45" s="60">
        <v>6176</v>
      </c>
      <c r="M45" s="60">
        <v>6368</v>
      </c>
      <c r="N45" s="60">
        <v>6461</v>
      </c>
      <c r="O45" s="61">
        <v>6789</v>
      </c>
      <c r="P45" s="48"/>
      <c r="Q45" s="48"/>
      <c r="R45" s="48"/>
      <c r="S45" s="48"/>
      <c r="T45" s="48"/>
      <c r="U45" s="48"/>
    </row>
    <row r="46" spans="1:21" ht="30.75" customHeight="1" x14ac:dyDescent="0.15">
      <c r="A46" s="48"/>
      <c r="B46" s="1188"/>
      <c r="C46" s="1189"/>
      <c r="D46" s="62"/>
      <c r="E46" s="1194" t="s">
        <v>13</v>
      </c>
      <c r="F46" s="1194"/>
      <c r="G46" s="1194"/>
      <c r="H46" s="1194"/>
      <c r="I46" s="1194"/>
      <c r="J46" s="1195"/>
      <c r="K46" s="63" t="s">
        <v>533</v>
      </c>
      <c r="L46" s="64" t="s">
        <v>533</v>
      </c>
      <c r="M46" s="64" t="s">
        <v>533</v>
      </c>
      <c r="N46" s="64" t="s">
        <v>533</v>
      </c>
      <c r="O46" s="65" t="s">
        <v>533</v>
      </c>
      <c r="P46" s="48"/>
      <c r="Q46" s="48"/>
      <c r="R46" s="48"/>
      <c r="S46" s="48"/>
      <c r="T46" s="48"/>
      <c r="U46" s="48"/>
    </row>
    <row r="47" spans="1:21" ht="30.75" customHeight="1" x14ac:dyDescent="0.15">
      <c r="A47" s="48"/>
      <c r="B47" s="1188"/>
      <c r="C47" s="1189"/>
      <c r="D47" s="62"/>
      <c r="E47" s="1194" t="s">
        <v>14</v>
      </c>
      <c r="F47" s="1194"/>
      <c r="G47" s="1194"/>
      <c r="H47" s="1194"/>
      <c r="I47" s="1194"/>
      <c r="J47" s="1195"/>
      <c r="K47" s="63" t="s">
        <v>533</v>
      </c>
      <c r="L47" s="64" t="s">
        <v>533</v>
      </c>
      <c r="M47" s="64" t="s">
        <v>533</v>
      </c>
      <c r="N47" s="64" t="s">
        <v>533</v>
      </c>
      <c r="O47" s="65" t="s">
        <v>533</v>
      </c>
      <c r="P47" s="48"/>
      <c r="Q47" s="48"/>
      <c r="R47" s="48"/>
      <c r="S47" s="48"/>
      <c r="T47" s="48"/>
      <c r="U47" s="48"/>
    </row>
    <row r="48" spans="1:21" ht="30.75" customHeight="1" x14ac:dyDescent="0.15">
      <c r="A48" s="48"/>
      <c r="B48" s="1188"/>
      <c r="C48" s="1189"/>
      <c r="D48" s="62"/>
      <c r="E48" s="1194" t="s">
        <v>15</v>
      </c>
      <c r="F48" s="1194"/>
      <c r="G48" s="1194"/>
      <c r="H48" s="1194"/>
      <c r="I48" s="1194"/>
      <c r="J48" s="1195"/>
      <c r="K48" s="63">
        <v>3692</v>
      </c>
      <c r="L48" s="64">
        <v>3681</v>
      </c>
      <c r="M48" s="64">
        <v>3710</v>
      </c>
      <c r="N48" s="64">
        <v>3600</v>
      </c>
      <c r="O48" s="65">
        <v>3412</v>
      </c>
      <c r="P48" s="48"/>
      <c r="Q48" s="48"/>
      <c r="R48" s="48"/>
      <c r="S48" s="48"/>
      <c r="T48" s="48"/>
      <c r="U48" s="48"/>
    </row>
    <row r="49" spans="1:21" ht="30.75" customHeight="1" x14ac:dyDescent="0.15">
      <c r="A49" s="48"/>
      <c r="B49" s="1188"/>
      <c r="C49" s="1189"/>
      <c r="D49" s="62"/>
      <c r="E49" s="1194" t="s">
        <v>16</v>
      </c>
      <c r="F49" s="1194"/>
      <c r="G49" s="1194"/>
      <c r="H49" s="1194"/>
      <c r="I49" s="1194"/>
      <c r="J49" s="1195"/>
      <c r="K49" s="63" t="s">
        <v>533</v>
      </c>
      <c r="L49" s="64" t="s">
        <v>533</v>
      </c>
      <c r="M49" s="64" t="s">
        <v>533</v>
      </c>
      <c r="N49" s="64" t="s">
        <v>533</v>
      </c>
      <c r="O49" s="65" t="s">
        <v>533</v>
      </c>
      <c r="P49" s="48"/>
      <c r="Q49" s="48"/>
      <c r="R49" s="48"/>
      <c r="S49" s="48"/>
      <c r="T49" s="48"/>
      <c r="U49" s="48"/>
    </row>
    <row r="50" spans="1:21" ht="30.75" customHeight="1" x14ac:dyDescent="0.15">
      <c r="A50" s="48"/>
      <c r="B50" s="1188"/>
      <c r="C50" s="1189"/>
      <c r="D50" s="62"/>
      <c r="E50" s="1194" t="s">
        <v>17</v>
      </c>
      <c r="F50" s="1194"/>
      <c r="G50" s="1194"/>
      <c r="H50" s="1194"/>
      <c r="I50" s="1194"/>
      <c r="J50" s="1195"/>
      <c r="K50" s="63">
        <v>204</v>
      </c>
      <c r="L50" s="64">
        <v>217</v>
      </c>
      <c r="M50" s="64">
        <v>223</v>
      </c>
      <c r="N50" s="64">
        <v>370</v>
      </c>
      <c r="O50" s="65">
        <v>385</v>
      </c>
      <c r="P50" s="48"/>
      <c r="Q50" s="48"/>
      <c r="R50" s="48"/>
      <c r="S50" s="48"/>
      <c r="T50" s="48"/>
      <c r="U50" s="48"/>
    </row>
    <row r="51" spans="1:21" ht="30.75" customHeight="1" x14ac:dyDescent="0.15">
      <c r="A51" s="48"/>
      <c r="B51" s="1190"/>
      <c r="C51" s="1191"/>
      <c r="D51" s="66"/>
      <c r="E51" s="1194" t="s">
        <v>18</v>
      </c>
      <c r="F51" s="1194"/>
      <c r="G51" s="1194"/>
      <c r="H51" s="1194"/>
      <c r="I51" s="1194"/>
      <c r="J51" s="1195"/>
      <c r="K51" s="63" t="s">
        <v>533</v>
      </c>
      <c r="L51" s="64" t="s">
        <v>533</v>
      </c>
      <c r="M51" s="64" t="s">
        <v>533</v>
      </c>
      <c r="N51" s="64" t="s">
        <v>533</v>
      </c>
      <c r="O51" s="65" t="s">
        <v>533</v>
      </c>
      <c r="P51" s="48"/>
      <c r="Q51" s="48"/>
      <c r="R51" s="48"/>
      <c r="S51" s="48"/>
      <c r="T51" s="48"/>
      <c r="U51" s="48"/>
    </row>
    <row r="52" spans="1:21" ht="30.75" customHeight="1" x14ac:dyDescent="0.15">
      <c r="A52" s="48"/>
      <c r="B52" s="1196" t="s">
        <v>19</v>
      </c>
      <c r="C52" s="1197"/>
      <c r="D52" s="66"/>
      <c r="E52" s="1194" t="s">
        <v>20</v>
      </c>
      <c r="F52" s="1194"/>
      <c r="G52" s="1194"/>
      <c r="H52" s="1194"/>
      <c r="I52" s="1194"/>
      <c r="J52" s="1195"/>
      <c r="K52" s="63">
        <v>11169</v>
      </c>
      <c r="L52" s="64">
        <v>10939</v>
      </c>
      <c r="M52" s="64">
        <v>10665</v>
      </c>
      <c r="N52" s="64">
        <v>10489</v>
      </c>
      <c r="O52" s="65">
        <v>10356</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-969</v>
      </c>
      <c r="L53" s="69">
        <v>-865</v>
      </c>
      <c r="M53" s="69">
        <v>-364</v>
      </c>
      <c r="N53" s="69">
        <v>-58</v>
      </c>
      <c r="O53" s="70">
        <v>230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02" t="s">
        <v>26</v>
      </c>
      <c r="C57" s="1203"/>
      <c r="D57" s="1206" t="s">
        <v>27</v>
      </c>
      <c r="E57" s="1207"/>
      <c r="F57" s="1207"/>
      <c r="G57" s="1207"/>
      <c r="H57" s="1207"/>
      <c r="I57" s="1207"/>
      <c r="J57" s="1208"/>
      <c r="K57" s="83" t="s">
        <v>533</v>
      </c>
      <c r="L57" s="84" t="s">
        <v>533</v>
      </c>
      <c r="M57" s="84" t="s">
        <v>533</v>
      </c>
      <c r="N57" s="84" t="s">
        <v>533</v>
      </c>
      <c r="O57" s="85" t="s">
        <v>533</v>
      </c>
    </row>
    <row r="58" spans="1:21" ht="31.5" customHeight="1" thickBot="1" x14ac:dyDescent="0.2">
      <c r="B58" s="1204"/>
      <c r="C58" s="1205"/>
      <c r="D58" s="1209" t="s">
        <v>28</v>
      </c>
      <c r="E58" s="1210"/>
      <c r="F58" s="1210"/>
      <c r="G58" s="1210"/>
      <c r="H58" s="1210"/>
      <c r="I58" s="1210"/>
      <c r="J58" s="1211"/>
      <c r="K58" s="86" t="s">
        <v>533</v>
      </c>
      <c r="L58" s="87" t="s">
        <v>533</v>
      </c>
      <c r="M58" s="87" t="s">
        <v>533</v>
      </c>
      <c r="N58" s="87" t="s">
        <v>533</v>
      </c>
      <c r="O58" s="88" t="s">
        <v>533</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UPzIFZQkWKvF+fvnu9/jcesk4N9nFc7p603AIYTkwtlrWDzK9pehL9hhVvJjbna6U1Lu5BuVsEvaxBhLO0LbQ==" saltValue="9IZXbPy1RRwCw0e1QwJJ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12" t="s">
        <v>31</v>
      </c>
      <c r="C41" s="1213"/>
      <c r="D41" s="102"/>
      <c r="E41" s="1218" t="s">
        <v>32</v>
      </c>
      <c r="F41" s="1218"/>
      <c r="G41" s="1218"/>
      <c r="H41" s="1219"/>
      <c r="I41" s="337">
        <v>61824</v>
      </c>
      <c r="J41" s="338">
        <v>60700</v>
      </c>
      <c r="K41" s="338">
        <v>62666</v>
      </c>
      <c r="L41" s="338">
        <v>62362</v>
      </c>
      <c r="M41" s="339">
        <v>59736</v>
      </c>
    </row>
    <row r="42" spans="2:13" ht="27.75" customHeight="1" x14ac:dyDescent="0.15">
      <c r="B42" s="1214"/>
      <c r="C42" s="1215"/>
      <c r="D42" s="103"/>
      <c r="E42" s="1220" t="s">
        <v>33</v>
      </c>
      <c r="F42" s="1220"/>
      <c r="G42" s="1220"/>
      <c r="H42" s="1221"/>
      <c r="I42" s="340">
        <v>3505</v>
      </c>
      <c r="J42" s="341">
        <v>4011</v>
      </c>
      <c r="K42" s="341">
        <v>4391</v>
      </c>
      <c r="L42" s="341">
        <v>5254</v>
      </c>
      <c r="M42" s="342">
        <v>5063</v>
      </c>
    </row>
    <row r="43" spans="2:13" ht="27.75" customHeight="1" x14ac:dyDescent="0.15">
      <c r="B43" s="1214"/>
      <c r="C43" s="1215"/>
      <c r="D43" s="103"/>
      <c r="E43" s="1220" t="s">
        <v>34</v>
      </c>
      <c r="F43" s="1220"/>
      <c r="G43" s="1220"/>
      <c r="H43" s="1221"/>
      <c r="I43" s="340">
        <v>48163</v>
      </c>
      <c r="J43" s="341">
        <v>47919</v>
      </c>
      <c r="K43" s="341">
        <v>49941</v>
      </c>
      <c r="L43" s="341">
        <v>49071</v>
      </c>
      <c r="M43" s="342">
        <v>47182</v>
      </c>
    </row>
    <row r="44" spans="2:13" ht="27.75" customHeight="1" x14ac:dyDescent="0.15">
      <c r="B44" s="1214"/>
      <c r="C44" s="1215"/>
      <c r="D44" s="103"/>
      <c r="E44" s="1220" t="s">
        <v>35</v>
      </c>
      <c r="F44" s="1220"/>
      <c r="G44" s="1220"/>
      <c r="H44" s="1221"/>
      <c r="I44" s="340" t="s">
        <v>533</v>
      </c>
      <c r="J44" s="341" t="s">
        <v>533</v>
      </c>
      <c r="K44" s="341" t="s">
        <v>533</v>
      </c>
      <c r="L44" s="341" t="s">
        <v>533</v>
      </c>
      <c r="M44" s="342" t="s">
        <v>533</v>
      </c>
    </row>
    <row r="45" spans="2:13" ht="27.75" customHeight="1" x14ac:dyDescent="0.15">
      <c r="B45" s="1214"/>
      <c r="C45" s="1215"/>
      <c r="D45" s="103"/>
      <c r="E45" s="1220" t="s">
        <v>36</v>
      </c>
      <c r="F45" s="1220"/>
      <c r="G45" s="1220"/>
      <c r="H45" s="1221"/>
      <c r="I45" s="340">
        <v>14133</v>
      </c>
      <c r="J45" s="341">
        <v>14230</v>
      </c>
      <c r="K45" s="341">
        <v>14143</v>
      </c>
      <c r="L45" s="341">
        <v>13984</v>
      </c>
      <c r="M45" s="342">
        <v>14001</v>
      </c>
    </row>
    <row r="46" spans="2:13" ht="27.75" customHeight="1" x14ac:dyDescent="0.15">
      <c r="B46" s="1214"/>
      <c r="C46" s="1215"/>
      <c r="D46" s="104"/>
      <c r="E46" s="1220" t="s">
        <v>37</v>
      </c>
      <c r="F46" s="1220"/>
      <c r="G46" s="1220"/>
      <c r="H46" s="1221"/>
      <c r="I46" s="340">
        <v>6</v>
      </c>
      <c r="J46" s="341">
        <v>1</v>
      </c>
      <c r="K46" s="341">
        <v>1</v>
      </c>
      <c r="L46" s="341">
        <v>2</v>
      </c>
      <c r="M46" s="342">
        <v>0</v>
      </c>
    </row>
    <row r="47" spans="2:13" ht="27.75" customHeight="1" x14ac:dyDescent="0.15">
      <c r="B47" s="1214"/>
      <c r="C47" s="1215"/>
      <c r="D47" s="105"/>
      <c r="E47" s="1222" t="s">
        <v>38</v>
      </c>
      <c r="F47" s="1223"/>
      <c r="G47" s="1223"/>
      <c r="H47" s="1224"/>
      <c r="I47" s="340" t="s">
        <v>533</v>
      </c>
      <c r="J47" s="341" t="s">
        <v>533</v>
      </c>
      <c r="K47" s="341" t="s">
        <v>533</v>
      </c>
      <c r="L47" s="341" t="s">
        <v>533</v>
      </c>
      <c r="M47" s="342" t="s">
        <v>533</v>
      </c>
    </row>
    <row r="48" spans="2:13" ht="27.75" customHeight="1" x14ac:dyDescent="0.15">
      <c r="B48" s="1214"/>
      <c r="C48" s="1215"/>
      <c r="D48" s="103"/>
      <c r="E48" s="1220" t="s">
        <v>39</v>
      </c>
      <c r="F48" s="1220"/>
      <c r="G48" s="1220"/>
      <c r="H48" s="1221"/>
      <c r="I48" s="340" t="s">
        <v>533</v>
      </c>
      <c r="J48" s="341" t="s">
        <v>533</v>
      </c>
      <c r="K48" s="341" t="s">
        <v>533</v>
      </c>
      <c r="L48" s="341" t="s">
        <v>533</v>
      </c>
      <c r="M48" s="342" t="s">
        <v>533</v>
      </c>
    </row>
    <row r="49" spans="2:13" ht="27.75" customHeight="1" x14ac:dyDescent="0.15">
      <c r="B49" s="1216"/>
      <c r="C49" s="1217"/>
      <c r="D49" s="103"/>
      <c r="E49" s="1220" t="s">
        <v>40</v>
      </c>
      <c r="F49" s="1220"/>
      <c r="G49" s="1220"/>
      <c r="H49" s="1221"/>
      <c r="I49" s="340" t="s">
        <v>533</v>
      </c>
      <c r="J49" s="341" t="s">
        <v>533</v>
      </c>
      <c r="K49" s="341" t="s">
        <v>533</v>
      </c>
      <c r="L49" s="341" t="s">
        <v>533</v>
      </c>
      <c r="M49" s="342" t="s">
        <v>533</v>
      </c>
    </row>
    <row r="50" spans="2:13" ht="27.75" customHeight="1" x14ac:dyDescent="0.15">
      <c r="B50" s="1225" t="s">
        <v>41</v>
      </c>
      <c r="C50" s="1226"/>
      <c r="D50" s="106"/>
      <c r="E50" s="1220" t="s">
        <v>42</v>
      </c>
      <c r="F50" s="1220"/>
      <c r="G50" s="1220"/>
      <c r="H50" s="1221"/>
      <c r="I50" s="340">
        <v>32160</v>
      </c>
      <c r="J50" s="341">
        <v>31646</v>
      </c>
      <c r="K50" s="341">
        <v>26863</v>
      </c>
      <c r="L50" s="341">
        <v>26383</v>
      </c>
      <c r="M50" s="342">
        <v>30672</v>
      </c>
    </row>
    <row r="51" spans="2:13" ht="27.75" customHeight="1" x14ac:dyDescent="0.15">
      <c r="B51" s="1214"/>
      <c r="C51" s="1215"/>
      <c r="D51" s="103"/>
      <c r="E51" s="1220" t="s">
        <v>43</v>
      </c>
      <c r="F51" s="1220"/>
      <c r="G51" s="1220"/>
      <c r="H51" s="1221"/>
      <c r="I51" s="340">
        <v>37140</v>
      </c>
      <c r="J51" s="341">
        <v>41634</v>
      </c>
      <c r="K51" s="341">
        <v>46391</v>
      </c>
      <c r="L51" s="341">
        <v>50762</v>
      </c>
      <c r="M51" s="342">
        <v>49466</v>
      </c>
    </row>
    <row r="52" spans="2:13" ht="27.75" customHeight="1" x14ac:dyDescent="0.15">
      <c r="B52" s="1216"/>
      <c r="C52" s="1217"/>
      <c r="D52" s="103"/>
      <c r="E52" s="1220" t="s">
        <v>44</v>
      </c>
      <c r="F52" s="1220"/>
      <c r="G52" s="1220"/>
      <c r="H52" s="1221"/>
      <c r="I52" s="340">
        <v>78242</v>
      </c>
      <c r="J52" s="341">
        <v>76311</v>
      </c>
      <c r="K52" s="341">
        <v>73258</v>
      </c>
      <c r="L52" s="341">
        <v>70406</v>
      </c>
      <c r="M52" s="342">
        <v>67968</v>
      </c>
    </row>
    <row r="53" spans="2:13" ht="27.75" customHeight="1" thickBot="1" x14ac:dyDescent="0.2">
      <c r="B53" s="1227" t="s">
        <v>45</v>
      </c>
      <c r="C53" s="1228"/>
      <c r="D53" s="107"/>
      <c r="E53" s="1229" t="s">
        <v>46</v>
      </c>
      <c r="F53" s="1229"/>
      <c r="G53" s="1229"/>
      <c r="H53" s="1230"/>
      <c r="I53" s="343">
        <v>-19912</v>
      </c>
      <c r="J53" s="344">
        <v>-22729</v>
      </c>
      <c r="K53" s="344">
        <v>-15369</v>
      </c>
      <c r="L53" s="344">
        <v>-16877</v>
      </c>
      <c r="M53" s="345">
        <v>-22124</v>
      </c>
    </row>
    <row r="54" spans="2:13" ht="27.75" customHeight="1" x14ac:dyDescent="0.15">
      <c r="B54" s="108" t="s">
        <v>47</v>
      </c>
      <c r="C54" s="109"/>
      <c r="D54" s="109"/>
      <c r="E54" s="110"/>
      <c r="F54" s="110"/>
      <c r="G54" s="110"/>
      <c r="H54" s="110"/>
      <c r="I54" s="111"/>
      <c r="J54" s="111"/>
      <c r="K54" s="111"/>
      <c r="L54" s="111"/>
      <c r="M54" s="111"/>
    </row>
    <row r="55" spans="2:13" x14ac:dyDescent="0.15"/>
  </sheetData>
  <sheetProtection algorithmName="SHA-512" hashValue="uwl8xD5BvBq1uudx6lUKC4XcLZdvuEZnsP7Ob+P8IniQSZ7OYGKXxJNyBWhzFXjpuJSCA3HIy3MW8COk9GpE8g==" saltValue="3Lm52ZRcVPX5rUnT7pcI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48</v>
      </c>
    </row>
    <row r="54" spans="2:8" ht="29.25" customHeight="1" thickBot="1" x14ac:dyDescent="0.25">
      <c r="B54" s="113" t="s">
        <v>1</v>
      </c>
      <c r="C54" s="114"/>
      <c r="D54" s="114"/>
      <c r="E54" s="115" t="s">
        <v>2</v>
      </c>
      <c r="F54" s="116" t="s">
        <v>576</v>
      </c>
      <c r="G54" s="116" t="s">
        <v>577</v>
      </c>
      <c r="H54" s="117" t="s">
        <v>578</v>
      </c>
    </row>
    <row r="55" spans="2:8" ht="52.5" customHeight="1" x14ac:dyDescent="0.15">
      <c r="B55" s="118"/>
      <c r="C55" s="1239" t="s">
        <v>49</v>
      </c>
      <c r="D55" s="1239"/>
      <c r="E55" s="1240"/>
      <c r="F55" s="119">
        <v>11989</v>
      </c>
      <c r="G55" s="119">
        <v>12057</v>
      </c>
      <c r="H55" s="120">
        <v>13366</v>
      </c>
    </row>
    <row r="56" spans="2:8" ht="52.5" customHeight="1" x14ac:dyDescent="0.15">
      <c r="B56" s="121"/>
      <c r="C56" s="1241" t="s">
        <v>50</v>
      </c>
      <c r="D56" s="1241"/>
      <c r="E56" s="1242"/>
      <c r="F56" s="122" t="s">
        <v>533</v>
      </c>
      <c r="G56" s="122" t="s">
        <v>533</v>
      </c>
      <c r="H56" s="123" t="s">
        <v>533</v>
      </c>
    </row>
    <row r="57" spans="2:8" ht="53.25" customHeight="1" x14ac:dyDescent="0.15">
      <c r="B57" s="121"/>
      <c r="C57" s="1243" t="s">
        <v>51</v>
      </c>
      <c r="D57" s="1243"/>
      <c r="E57" s="1244"/>
      <c r="F57" s="124">
        <v>12877</v>
      </c>
      <c r="G57" s="124">
        <v>12368</v>
      </c>
      <c r="H57" s="125">
        <v>14972</v>
      </c>
    </row>
    <row r="58" spans="2:8" ht="45.75" customHeight="1" x14ac:dyDescent="0.15">
      <c r="B58" s="126"/>
      <c r="C58" s="1231" t="s">
        <v>610</v>
      </c>
      <c r="D58" s="1232"/>
      <c r="E58" s="1233"/>
      <c r="F58" s="127">
        <v>5388</v>
      </c>
      <c r="G58" s="127">
        <v>5393</v>
      </c>
      <c r="H58" s="128">
        <v>5844</v>
      </c>
    </row>
    <row r="59" spans="2:8" ht="45.75" customHeight="1" x14ac:dyDescent="0.15">
      <c r="B59" s="126"/>
      <c r="C59" s="1231" t="s">
        <v>611</v>
      </c>
      <c r="D59" s="1232"/>
      <c r="E59" s="1233"/>
      <c r="F59" s="127">
        <v>2784</v>
      </c>
      <c r="G59" s="127">
        <v>2723</v>
      </c>
      <c r="H59" s="128">
        <v>3535</v>
      </c>
    </row>
    <row r="60" spans="2:8" ht="45.75" customHeight="1" x14ac:dyDescent="0.15">
      <c r="B60" s="126"/>
      <c r="C60" s="1231" t="s">
        <v>612</v>
      </c>
      <c r="D60" s="1232"/>
      <c r="E60" s="1233"/>
      <c r="F60" s="127">
        <v>2304</v>
      </c>
      <c r="G60" s="127">
        <v>2311</v>
      </c>
      <c r="H60" s="128">
        <v>3088</v>
      </c>
    </row>
    <row r="61" spans="2:8" ht="45.75" customHeight="1" x14ac:dyDescent="0.15">
      <c r="B61" s="126"/>
      <c r="C61" s="1231" t="s">
        <v>613</v>
      </c>
      <c r="D61" s="1232"/>
      <c r="E61" s="1233"/>
      <c r="F61" s="127">
        <v>1117</v>
      </c>
      <c r="G61" s="127">
        <v>749</v>
      </c>
      <c r="H61" s="128">
        <v>1250</v>
      </c>
    </row>
    <row r="62" spans="2:8" ht="45.75" customHeight="1" thickBot="1" x14ac:dyDescent="0.2">
      <c r="B62" s="129"/>
      <c r="C62" s="1234" t="s">
        <v>614</v>
      </c>
      <c r="D62" s="1235"/>
      <c r="E62" s="1236"/>
      <c r="F62" s="130">
        <v>961</v>
      </c>
      <c r="G62" s="130">
        <v>964</v>
      </c>
      <c r="H62" s="131">
        <v>972</v>
      </c>
    </row>
    <row r="63" spans="2:8" ht="52.5" customHeight="1" thickBot="1" x14ac:dyDescent="0.2">
      <c r="B63" s="132"/>
      <c r="C63" s="1237" t="s">
        <v>52</v>
      </c>
      <c r="D63" s="1237"/>
      <c r="E63" s="1238"/>
      <c r="F63" s="133">
        <v>24866</v>
      </c>
      <c r="G63" s="133">
        <v>24425</v>
      </c>
      <c r="H63" s="134">
        <v>28338</v>
      </c>
    </row>
    <row r="64" spans="2:8" x14ac:dyDescent="0.15"/>
  </sheetData>
  <sheetProtection algorithmName="SHA-512" hashValue="jeJkWGbWkz9xtOJG04thb22cmsc6akFEbPiI58rpLtIVZVyFm3xj3Gz7PUfNHwNjHs28QI/pcitWwbA8no4y4A==" saltValue="d9/IFNQB47Z8jXXSgF+5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619</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620</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7"/>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370"/>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370"/>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370"/>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370"/>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621</v>
      </c>
    </row>
    <row r="50" spans="1:109" x14ac:dyDescent="0.15">
      <c r="B50" s="370"/>
      <c r="G50" s="1251"/>
      <c r="H50" s="1251"/>
      <c r="I50" s="1251"/>
      <c r="J50" s="1251"/>
      <c r="K50" s="380"/>
      <c r="L50" s="380"/>
      <c r="M50" s="381"/>
      <c r="N50" s="381"/>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0" t="s">
        <v>574</v>
      </c>
      <c r="BQ50" s="1250"/>
      <c r="BR50" s="1250"/>
      <c r="BS50" s="1250"/>
      <c r="BT50" s="1250"/>
      <c r="BU50" s="1250"/>
      <c r="BV50" s="1250"/>
      <c r="BW50" s="1250"/>
      <c r="BX50" s="1250" t="s">
        <v>575</v>
      </c>
      <c r="BY50" s="1250"/>
      <c r="BZ50" s="1250"/>
      <c r="CA50" s="1250"/>
      <c r="CB50" s="1250"/>
      <c r="CC50" s="1250"/>
      <c r="CD50" s="1250"/>
      <c r="CE50" s="1250"/>
      <c r="CF50" s="1250" t="s">
        <v>576</v>
      </c>
      <c r="CG50" s="1250"/>
      <c r="CH50" s="1250"/>
      <c r="CI50" s="1250"/>
      <c r="CJ50" s="1250"/>
      <c r="CK50" s="1250"/>
      <c r="CL50" s="1250"/>
      <c r="CM50" s="1250"/>
      <c r="CN50" s="1250" t="s">
        <v>577</v>
      </c>
      <c r="CO50" s="1250"/>
      <c r="CP50" s="1250"/>
      <c r="CQ50" s="1250"/>
      <c r="CR50" s="1250"/>
      <c r="CS50" s="1250"/>
      <c r="CT50" s="1250"/>
      <c r="CU50" s="1250"/>
      <c r="CV50" s="1250" t="s">
        <v>578</v>
      </c>
      <c r="CW50" s="1250"/>
      <c r="CX50" s="1250"/>
      <c r="CY50" s="1250"/>
      <c r="CZ50" s="1250"/>
      <c r="DA50" s="1250"/>
      <c r="DB50" s="1250"/>
      <c r="DC50" s="1250"/>
    </row>
    <row r="51" spans="1:109" ht="13.5" customHeight="1" x14ac:dyDescent="0.15">
      <c r="B51" s="370"/>
      <c r="G51" s="1253"/>
      <c r="H51" s="1253"/>
      <c r="I51" s="1266"/>
      <c r="J51" s="1266"/>
      <c r="K51" s="1252"/>
      <c r="L51" s="1252"/>
      <c r="M51" s="1252"/>
      <c r="N51" s="1252"/>
      <c r="AM51" s="379"/>
      <c r="AN51" s="1248" t="s">
        <v>622</v>
      </c>
      <c r="AO51" s="1248"/>
      <c r="AP51" s="1248"/>
      <c r="AQ51" s="1248"/>
      <c r="AR51" s="1248"/>
      <c r="AS51" s="1248"/>
      <c r="AT51" s="1248"/>
      <c r="AU51" s="1248"/>
      <c r="AV51" s="1248"/>
      <c r="AW51" s="1248"/>
      <c r="AX51" s="1248"/>
      <c r="AY51" s="1248"/>
      <c r="AZ51" s="1248"/>
      <c r="BA51" s="1248"/>
      <c r="BB51" s="1248" t="s">
        <v>623</v>
      </c>
      <c r="BC51" s="1248"/>
      <c r="BD51" s="1248"/>
      <c r="BE51" s="1248"/>
      <c r="BF51" s="1248"/>
      <c r="BG51" s="1248"/>
      <c r="BH51" s="1248"/>
      <c r="BI51" s="1248"/>
      <c r="BJ51" s="1248"/>
      <c r="BK51" s="1248"/>
      <c r="BL51" s="1248"/>
      <c r="BM51" s="1248"/>
      <c r="BN51" s="1248"/>
      <c r="BO51" s="1248"/>
      <c r="BP51" s="1245"/>
      <c r="BQ51" s="1245"/>
      <c r="BR51" s="1245"/>
      <c r="BS51" s="1245"/>
      <c r="BT51" s="1245"/>
      <c r="BU51" s="1245"/>
      <c r="BV51" s="1245"/>
      <c r="BW51" s="1245"/>
      <c r="BX51" s="1245"/>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x14ac:dyDescent="0.15">
      <c r="B52" s="370"/>
      <c r="G52" s="1253"/>
      <c r="H52" s="1253"/>
      <c r="I52" s="1266"/>
      <c r="J52" s="1266"/>
      <c r="K52" s="1252"/>
      <c r="L52" s="1252"/>
      <c r="M52" s="1252"/>
      <c r="N52" s="1252"/>
      <c r="AM52" s="379"/>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x14ac:dyDescent="0.15">
      <c r="A53" s="378"/>
      <c r="B53" s="370"/>
      <c r="G53" s="1253"/>
      <c r="H53" s="1253"/>
      <c r="I53" s="1251"/>
      <c r="J53" s="1251"/>
      <c r="K53" s="1252"/>
      <c r="L53" s="1252"/>
      <c r="M53" s="1252"/>
      <c r="N53" s="1252"/>
      <c r="AM53" s="379"/>
      <c r="AN53" s="1248"/>
      <c r="AO53" s="1248"/>
      <c r="AP53" s="1248"/>
      <c r="AQ53" s="1248"/>
      <c r="AR53" s="1248"/>
      <c r="AS53" s="1248"/>
      <c r="AT53" s="1248"/>
      <c r="AU53" s="1248"/>
      <c r="AV53" s="1248"/>
      <c r="AW53" s="1248"/>
      <c r="AX53" s="1248"/>
      <c r="AY53" s="1248"/>
      <c r="AZ53" s="1248"/>
      <c r="BA53" s="1248"/>
      <c r="BB53" s="1248" t="s">
        <v>624</v>
      </c>
      <c r="BC53" s="1248"/>
      <c r="BD53" s="1248"/>
      <c r="BE53" s="1248"/>
      <c r="BF53" s="1248"/>
      <c r="BG53" s="1248"/>
      <c r="BH53" s="1248"/>
      <c r="BI53" s="1248"/>
      <c r="BJ53" s="1248"/>
      <c r="BK53" s="1248"/>
      <c r="BL53" s="1248"/>
      <c r="BM53" s="1248"/>
      <c r="BN53" s="1248"/>
      <c r="BO53" s="1248"/>
      <c r="BP53" s="1245">
        <v>59.1</v>
      </c>
      <c r="BQ53" s="1245"/>
      <c r="BR53" s="1245"/>
      <c r="BS53" s="1245"/>
      <c r="BT53" s="1245"/>
      <c r="BU53" s="1245"/>
      <c r="BV53" s="1245"/>
      <c r="BW53" s="1245"/>
      <c r="BX53" s="1245">
        <v>60.2</v>
      </c>
      <c r="BY53" s="1245"/>
      <c r="BZ53" s="1245"/>
      <c r="CA53" s="1245"/>
      <c r="CB53" s="1245"/>
      <c r="CC53" s="1245"/>
      <c r="CD53" s="1245"/>
      <c r="CE53" s="1245"/>
      <c r="CF53" s="1245">
        <v>60.2</v>
      </c>
      <c r="CG53" s="1245"/>
      <c r="CH53" s="1245"/>
      <c r="CI53" s="1245"/>
      <c r="CJ53" s="1245"/>
      <c r="CK53" s="1245"/>
      <c r="CL53" s="1245"/>
      <c r="CM53" s="1245"/>
      <c r="CN53" s="1245">
        <v>61.2</v>
      </c>
      <c r="CO53" s="1245"/>
      <c r="CP53" s="1245"/>
      <c r="CQ53" s="1245"/>
      <c r="CR53" s="1245"/>
      <c r="CS53" s="1245"/>
      <c r="CT53" s="1245"/>
      <c r="CU53" s="1245"/>
      <c r="CV53" s="1245">
        <v>62.4</v>
      </c>
      <c r="CW53" s="1245"/>
      <c r="CX53" s="1245"/>
      <c r="CY53" s="1245"/>
      <c r="CZ53" s="1245"/>
      <c r="DA53" s="1245"/>
      <c r="DB53" s="1245"/>
      <c r="DC53" s="1245"/>
    </row>
    <row r="54" spans="1:109" x14ac:dyDescent="0.15">
      <c r="A54" s="378"/>
      <c r="B54" s="370"/>
      <c r="G54" s="1253"/>
      <c r="H54" s="1253"/>
      <c r="I54" s="1251"/>
      <c r="J54" s="1251"/>
      <c r="K54" s="1252"/>
      <c r="L54" s="1252"/>
      <c r="M54" s="1252"/>
      <c r="N54" s="1252"/>
      <c r="AM54" s="379"/>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x14ac:dyDescent="0.15">
      <c r="A55" s="378"/>
      <c r="B55" s="370"/>
      <c r="G55" s="1251"/>
      <c r="H55" s="1251"/>
      <c r="I55" s="1251"/>
      <c r="J55" s="1251"/>
      <c r="K55" s="1252"/>
      <c r="L55" s="1252"/>
      <c r="M55" s="1252"/>
      <c r="N55" s="1252"/>
      <c r="AN55" s="1250" t="s">
        <v>625</v>
      </c>
      <c r="AO55" s="1250"/>
      <c r="AP55" s="1250"/>
      <c r="AQ55" s="1250"/>
      <c r="AR55" s="1250"/>
      <c r="AS55" s="1250"/>
      <c r="AT55" s="1250"/>
      <c r="AU55" s="1250"/>
      <c r="AV55" s="1250"/>
      <c r="AW55" s="1250"/>
      <c r="AX55" s="1250"/>
      <c r="AY55" s="1250"/>
      <c r="AZ55" s="1250"/>
      <c r="BA55" s="1250"/>
      <c r="BB55" s="1248" t="s">
        <v>623</v>
      </c>
      <c r="BC55" s="1248"/>
      <c r="BD55" s="1248"/>
      <c r="BE55" s="1248"/>
      <c r="BF55" s="1248"/>
      <c r="BG55" s="1248"/>
      <c r="BH55" s="1248"/>
      <c r="BI55" s="1248"/>
      <c r="BJ55" s="1248"/>
      <c r="BK55" s="1248"/>
      <c r="BL55" s="1248"/>
      <c r="BM55" s="1248"/>
      <c r="BN55" s="1248"/>
      <c r="BO55" s="1248"/>
      <c r="BP55" s="1245">
        <v>37.6</v>
      </c>
      <c r="BQ55" s="1245"/>
      <c r="BR55" s="1245"/>
      <c r="BS55" s="1245"/>
      <c r="BT55" s="1245"/>
      <c r="BU55" s="1245"/>
      <c r="BV55" s="1245"/>
      <c r="BW55" s="1245"/>
      <c r="BX55" s="1245">
        <v>34</v>
      </c>
      <c r="BY55" s="1245"/>
      <c r="BZ55" s="1245"/>
      <c r="CA55" s="1245"/>
      <c r="CB55" s="1245"/>
      <c r="CC55" s="1245"/>
      <c r="CD55" s="1245"/>
      <c r="CE55" s="1245"/>
      <c r="CF55" s="1245">
        <v>33.9</v>
      </c>
      <c r="CG55" s="1245"/>
      <c r="CH55" s="1245"/>
      <c r="CI55" s="1245"/>
      <c r="CJ55" s="1245"/>
      <c r="CK55" s="1245"/>
      <c r="CL55" s="1245"/>
      <c r="CM55" s="1245"/>
      <c r="CN55" s="1245">
        <v>31.5</v>
      </c>
      <c r="CO55" s="1245"/>
      <c r="CP55" s="1245"/>
      <c r="CQ55" s="1245"/>
      <c r="CR55" s="1245"/>
      <c r="CS55" s="1245"/>
      <c r="CT55" s="1245"/>
      <c r="CU55" s="1245"/>
      <c r="CV55" s="1245">
        <v>23.4</v>
      </c>
      <c r="CW55" s="1245"/>
      <c r="CX55" s="1245"/>
      <c r="CY55" s="1245"/>
      <c r="CZ55" s="1245"/>
      <c r="DA55" s="1245"/>
      <c r="DB55" s="1245"/>
      <c r="DC55" s="1245"/>
    </row>
    <row r="56" spans="1:109" x14ac:dyDescent="0.15">
      <c r="A56" s="378"/>
      <c r="B56" s="370"/>
      <c r="G56" s="1251"/>
      <c r="H56" s="1251"/>
      <c r="I56" s="1251"/>
      <c r="J56" s="1251"/>
      <c r="K56" s="1252"/>
      <c r="L56" s="1252"/>
      <c r="M56" s="1252"/>
      <c r="N56" s="1252"/>
      <c r="AN56" s="1250"/>
      <c r="AO56" s="1250"/>
      <c r="AP56" s="1250"/>
      <c r="AQ56" s="1250"/>
      <c r="AR56" s="1250"/>
      <c r="AS56" s="1250"/>
      <c r="AT56" s="1250"/>
      <c r="AU56" s="1250"/>
      <c r="AV56" s="1250"/>
      <c r="AW56" s="1250"/>
      <c r="AX56" s="1250"/>
      <c r="AY56" s="1250"/>
      <c r="AZ56" s="1250"/>
      <c r="BA56" s="1250"/>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8" customFormat="1" x14ac:dyDescent="0.15">
      <c r="B57" s="382"/>
      <c r="G57" s="1251"/>
      <c r="H57" s="1251"/>
      <c r="I57" s="1246"/>
      <c r="J57" s="1246"/>
      <c r="K57" s="1252"/>
      <c r="L57" s="1252"/>
      <c r="M57" s="1252"/>
      <c r="N57" s="1252"/>
      <c r="AM57" s="364"/>
      <c r="AN57" s="1250"/>
      <c r="AO57" s="1250"/>
      <c r="AP57" s="1250"/>
      <c r="AQ57" s="1250"/>
      <c r="AR57" s="1250"/>
      <c r="AS57" s="1250"/>
      <c r="AT57" s="1250"/>
      <c r="AU57" s="1250"/>
      <c r="AV57" s="1250"/>
      <c r="AW57" s="1250"/>
      <c r="AX57" s="1250"/>
      <c r="AY57" s="1250"/>
      <c r="AZ57" s="1250"/>
      <c r="BA57" s="1250"/>
      <c r="BB57" s="1248" t="s">
        <v>624</v>
      </c>
      <c r="BC57" s="1248"/>
      <c r="BD57" s="1248"/>
      <c r="BE57" s="1248"/>
      <c r="BF57" s="1248"/>
      <c r="BG57" s="1248"/>
      <c r="BH57" s="1248"/>
      <c r="BI57" s="1248"/>
      <c r="BJ57" s="1248"/>
      <c r="BK57" s="1248"/>
      <c r="BL57" s="1248"/>
      <c r="BM57" s="1248"/>
      <c r="BN57" s="1248"/>
      <c r="BO57" s="1248"/>
      <c r="BP57" s="1245">
        <v>60</v>
      </c>
      <c r="BQ57" s="1245"/>
      <c r="BR57" s="1245"/>
      <c r="BS57" s="1245"/>
      <c r="BT57" s="1245"/>
      <c r="BU57" s="1245"/>
      <c r="BV57" s="1245"/>
      <c r="BW57" s="1245"/>
      <c r="BX57" s="1245">
        <v>61.1</v>
      </c>
      <c r="BY57" s="1245"/>
      <c r="BZ57" s="1245"/>
      <c r="CA57" s="1245"/>
      <c r="CB57" s="1245"/>
      <c r="CC57" s="1245"/>
      <c r="CD57" s="1245"/>
      <c r="CE57" s="1245"/>
      <c r="CF57" s="1245">
        <v>61.9</v>
      </c>
      <c r="CG57" s="1245"/>
      <c r="CH57" s="1245"/>
      <c r="CI57" s="1245"/>
      <c r="CJ57" s="1245"/>
      <c r="CK57" s="1245"/>
      <c r="CL57" s="1245"/>
      <c r="CM57" s="1245"/>
      <c r="CN57" s="1245">
        <v>62.7</v>
      </c>
      <c r="CO57" s="1245"/>
      <c r="CP57" s="1245"/>
      <c r="CQ57" s="1245"/>
      <c r="CR57" s="1245"/>
      <c r="CS57" s="1245"/>
      <c r="CT57" s="1245"/>
      <c r="CU57" s="1245"/>
      <c r="CV57" s="1245">
        <v>63.9</v>
      </c>
      <c r="CW57" s="1245"/>
      <c r="CX57" s="1245"/>
      <c r="CY57" s="1245"/>
      <c r="CZ57" s="1245"/>
      <c r="DA57" s="1245"/>
      <c r="DB57" s="1245"/>
      <c r="DC57" s="1245"/>
      <c r="DD57" s="383"/>
      <c r="DE57" s="382"/>
    </row>
    <row r="58" spans="1:109" s="378" customFormat="1" x14ac:dyDescent="0.15">
      <c r="A58" s="364"/>
      <c r="B58" s="382"/>
      <c r="G58" s="1251"/>
      <c r="H58" s="1251"/>
      <c r="I58" s="1246"/>
      <c r="J58" s="1246"/>
      <c r="K58" s="1252"/>
      <c r="L58" s="1252"/>
      <c r="M58" s="1252"/>
      <c r="N58" s="1252"/>
      <c r="AM58" s="364"/>
      <c r="AN58" s="1250"/>
      <c r="AO58" s="1250"/>
      <c r="AP58" s="1250"/>
      <c r="AQ58" s="1250"/>
      <c r="AR58" s="1250"/>
      <c r="AS58" s="1250"/>
      <c r="AT58" s="1250"/>
      <c r="AU58" s="1250"/>
      <c r="AV58" s="1250"/>
      <c r="AW58" s="1250"/>
      <c r="AX58" s="1250"/>
      <c r="AY58" s="1250"/>
      <c r="AZ58" s="1250"/>
      <c r="BA58" s="1250"/>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626</v>
      </c>
    </row>
    <row r="64" spans="1:109" x14ac:dyDescent="0.15">
      <c r="B64" s="370"/>
      <c r="G64" s="377"/>
      <c r="I64" s="390"/>
      <c r="J64" s="390"/>
      <c r="K64" s="390"/>
      <c r="L64" s="390"/>
      <c r="M64" s="390"/>
      <c r="N64" s="391"/>
      <c r="AM64" s="377"/>
      <c r="AN64" s="377" t="s">
        <v>620</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7"/>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370"/>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370"/>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370"/>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370"/>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621</v>
      </c>
    </row>
    <row r="72" spans="2:107" x14ac:dyDescent="0.15">
      <c r="B72" s="370"/>
      <c r="G72" s="1251"/>
      <c r="H72" s="1251"/>
      <c r="I72" s="1251"/>
      <c r="J72" s="1251"/>
      <c r="K72" s="380"/>
      <c r="L72" s="380"/>
      <c r="M72" s="381"/>
      <c r="N72" s="381"/>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0" t="s">
        <v>574</v>
      </c>
      <c r="BQ72" s="1250"/>
      <c r="BR72" s="1250"/>
      <c r="BS72" s="1250"/>
      <c r="BT72" s="1250"/>
      <c r="BU72" s="1250"/>
      <c r="BV72" s="1250"/>
      <c r="BW72" s="1250"/>
      <c r="BX72" s="1250" t="s">
        <v>575</v>
      </c>
      <c r="BY72" s="1250"/>
      <c r="BZ72" s="1250"/>
      <c r="CA72" s="1250"/>
      <c r="CB72" s="1250"/>
      <c r="CC72" s="1250"/>
      <c r="CD72" s="1250"/>
      <c r="CE72" s="1250"/>
      <c r="CF72" s="1250" t="s">
        <v>576</v>
      </c>
      <c r="CG72" s="1250"/>
      <c r="CH72" s="1250"/>
      <c r="CI72" s="1250"/>
      <c r="CJ72" s="1250"/>
      <c r="CK72" s="1250"/>
      <c r="CL72" s="1250"/>
      <c r="CM72" s="1250"/>
      <c r="CN72" s="1250" t="s">
        <v>577</v>
      </c>
      <c r="CO72" s="1250"/>
      <c r="CP72" s="1250"/>
      <c r="CQ72" s="1250"/>
      <c r="CR72" s="1250"/>
      <c r="CS72" s="1250"/>
      <c r="CT72" s="1250"/>
      <c r="CU72" s="1250"/>
      <c r="CV72" s="1250" t="s">
        <v>578</v>
      </c>
      <c r="CW72" s="1250"/>
      <c r="CX72" s="1250"/>
      <c r="CY72" s="1250"/>
      <c r="CZ72" s="1250"/>
      <c r="DA72" s="1250"/>
      <c r="DB72" s="1250"/>
      <c r="DC72" s="1250"/>
    </row>
    <row r="73" spans="2:107" x14ac:dyDescent="0.15">
      <c r="B73" s="370"/>
      <c r="G73" s="1253"/>
      <c r="H73" s="1253"/>
      <c r="I73" s="1253"/>
      <c r="J73" s="1253"/>
      <c r="K73" s="1249"/>
      <c r="L73" s="1249"/>
      <c r="M73" s="1249"/>
      <c r="N73" s="1249"/>
      <c r="AM73" s="379"/>
      <c r="AN73" s="1248" t="s">
        <v>622</v>
      </c>
      <c r="AO73" s="1248"/>
      <c r="AP73" s="1248"/>
      <c r="AQ73" s="1248"/>
      <c r="AR73" s="1248"/>
      <c r="AS73" s="1248"/>
      <c r="AT73" s="1248"/>
      <c r="AU73" s="1248"/>
      <c r="AV73" s="1248"/>
      <c r="AW73" s="1248"/>
      <c r="AX73" s="1248"/>
      <c r="AY73" s="1248"/>
      <c r="AZ73" s="1248"/>
      <c r="BA73" s="1248"/>
      <c r="BB73" s="1248" t="s">
        <v>623</v>
      </c>
      <c r="BC73" s="1248"/>
      <c r="BD73" s="1248"/>
      <c r="BE73" s="1248"/>
      <c r="BF73" s="1248"/>
      <c r="BG73" s="1248"/>
      <c r="BH73" s="1248"/>
      <c r="BI73" s="1248"/>
      <c r="BJ73" s="1248"/>
      <c r="BK73" s="1248"/>
      <c r="BL73" s="1248"/>
      <c r="BM73" s="1248"/>
      <c r="BN73" s="1248"/>
      <c r="BO73" s="1248"/>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x14ac:dyDescent="0.15">
      <c r="B74" s="370"/>
      <c r="G74" s="1253"/>
      <c r="H74" s="1253"/>
      <c r="I74" s="1253"/>
      <c r="J74" s="1253"/>
      <c r="K74" s="1249"/>
      <c r="L74" s="1249"/>
      <c r="M74" s="1249"/>
      <c r="N74" s="1249"/>
      <c r="AM74" s="379"/>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x14ac:dyDescent="0.15">
      <c r="B75" s="370"/>
      <c r="G75" s="1253"/>
      <c r="H75" s="1253"/>
      <c r="I75" s="1251"/>
      <c r="J75" s="1251"/>
      <c r="K75" s="1252"/>
      <c r="L75" s="1252"/>
      <c r="M75" s="1252"/>
      <c r="N75" s="1252"/>
      <c r="AM75" s="379"/>
      <c r="AN75" s="1248"/>
      <c r="AO75" s="1248"/>
      <c r="AP75" s="1248"/>
      <c r="AQ75" s="1248"/>
      <c r="AR75" s="1248"/>
      <c r="AS75" s="1248"/>
      <c r="AT75" s="1248"/>
      <c r="AU75" s="1248"/>
      <c r="AV75" s="1248"/>
      <c r="AW75" s="1248"/>
      <c r="AX75" s="1248"/>
      <c r="AY75" s="1248"/>
      <c r="AZ75" s="1248"/>
      <c r="BA75" s="1248"/>
      <c r="BB75" s="1248" t="s">
        <v>627</v>
      </c>
      <c r="BC75" s="1248"/>
      <c r="BD75" s="1248"/>
      <c r="BE75" s="1248"/>
      <c r="BF75" s="1248"/>
      <c r="BG75" s="1248"/>
      <c r="BH75" s="1248"/>
      <c r="BI75" s="1248"/>
      <c r="BJ75" s="1248"/>
      <c r="BK75" s="1248"/>
      <c r="BL75" s="1248"/>
      <c r="BM75" s="1248"/>
      <c r="BN75" s="1248"/>
      <c r="BO75" s="1248"/>
      <c r="BP75" s="1245">
        <v>-1.2</v>
      </c>
      <c r="BQ75" s="1245"/>
      <c r="BR75" s="1245"/>
      <c r="BS75" s="1245"/>
      <c r="BT75" s="1245"/>
      <c r="BU75" s="1245"/>
      <c r="BV75" s="1245"/>
      <c r="BW75" s="1245"/>
      <c r="BX75" s="1245">
        <v>-1.2</v>
      </c>
      <c r="BY75" s="1245"/>
      <c r="BZ75" s="1245"/>
      <c r="CA75" s="1245"/>
      <c r="CB75" s="1245"/>
      <c r="CC75" s="1245"/>
      <c r="CD75" s="1245"/>
      <c r="CE75" s="1245"/>
      <c r="CF75" s="1245">
        <v>-1</v>
      </c>
      <c r="CG75" s="1245"/>
      <c r="CH75" s="1245"/>
      <c r="CI75" s="1245"/>
      <c r="CJ75" s="1245"/>
      <c r="CK75" s="1245"/>
      <c r="CL75" s="1245"/>
      <c r="CM75" s="1245"/>
      <c r="CN75" s="1245">
        <v>-0.6</v>
      </c>
      <c r="CO75" s="1245"/>
      <c r="CP75" s="1245"/>
      <c r="CQ75" s="1245"/>
      <c r="CR75" s="1245"/>
      <c r="CS75" s="1245"/>
      <c r="CT75" s="1245"/>
      <c r="CU75" s="1245"/>
      <c r="CV75" s="1245">
        <v>0</v>
      </c>
      <c r="CW75" s="1245"/>
      <c r="CX75" s="1245"/>
      <c r="CY75" s="1245"/>
      <c r="CZ75" s="1245"/>
      <c r="DA75" s="1245"/>
      <c r="DB75" s="1245"/>
      <c r="DC75" s="1245"/>
    </row>
    <row r="76" spans="2:107" x14ac:dyDescent="0.15">
      <c r="B76" s="370"/>
      <c r="G76" s="1253"/>
      <c r="H76" s="1253"/>
      <c r="I76" s="1251"/>
      <c r="J76" s="1251"/>
      <c r="K76" s="1252"/>
      <c r="L76" s="1252"/>
      <c r="M76" s="1252"/>
      <c r="N76" s="1252"/>
      <c r="AM76" s="379"/>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x14ac:dyDescent="0.15">
      <c r="B77" s="370"/>
      <c r="G77" s="1251"/>
      <c r="H77" s="1251"/>
      <c r="I77" s="1251"/>
      <c r="J77" s="1251"/>
      <c r="K77" s="1249"/>
      <c r="L77" s="1249"/>
      <c r="M77" s="1249"/>
      <c r="N77" s="1249"/>
      <c r="AN77" s="1250" t="s">
        <v>625</v>
      </c>
      <c r="AO77" s="1250"/>
      <c r="AP77" s="1250"/>
      <c r="AQ77" s="1250"/>
      <c r="AR77" s="1250"/>
      <c r="AS77" s="1250"/>
      <c r="AT77" s="1250"/>
      <c r="AU77" s="1250"/>
      <c r="AV77" s="1250"/>
      <c r="AW77" s="1250"/>
      <c r="AX77" s="1250"/>
      <c r="AY77" s="1250"/>
      <c r="AZ77" s="1250"/>
      <c r="BA77" s="1250"/>
      <c r="BB77" s="1248" t="s">
        <v>623</v>
      </c>
      <c r="BC77" s="1248"/>
      <c r="BD77" s="1248"/>
      <c r="BE77" s="1248"/>
      <c r="BF77" s="1248"/>
      <c r="BG77" s="1248"/>
      <c r="BH77" s="1248"/>
      <c r="BI77" s="1248"/>
      <c r="BJ77" s="1248"/>
      <c r="BK77" s="1248"/>
      <c r="BL77" s="1248"/>
      <c r="BM77" s="1248"/>
      <c r="BN77" s="1248"/>
      <c r="BO77" s="1248"/>
      <c r="BP77" s="1245">
        <v>37.6</v>
      </c>
      <c r="BQ77" s="1245"/>
      <c r="BR77" s="1245"/>
      <c r="BS77" s="1245"/>
      <c r="BT77" s="1245"/>
      <c r="BU77" s="1245"/>
      <c r="BV77" s="1245"/>
      <c r="BW77" s="1245"/>
      <c r="BX77" s="1245">
        <v>34</v>
      </c>
      <c r="BY77" s="1245"/>
      <c r="BZ77" s="1245"/>
      <c r="CA77" s="1245"/>
      <c r="CB77" s="1245"/>
      <c r="CC77" s="1245"/>
      <c r="CD77" s="1245"/>
      <c r="CE77" s="1245"/>
      <c r="CF77" s="1245">
        <v>33.9</v>
      </c>
      <c r="CG77" s="1245"/>
      <c r="CH77" s="1245"/>
      <c r="CI77" s="1245"/>
      <c r="CJ77" s="1245"/>
      <c r="CK77" s="1245"/>
      <c r="CL77" s="1245"/>
      <c r="CM77" s="1245"/>
      <c r="CN77" s="1245">
        <v>31.5</v>
      </c>
      <c r="CO77" s="1245"/>
      <c r="CP77" s="1245"/>
      <c r="CQ77" s="1245"/>
      <c r="CR77" s="1245"/>
      <c r="CS77" s="1245"/>
      <c r="CT77" s="1245"/>
      <c r="CU77" s="1245"/>
      <c r="CV77" s="1245">
        <v>23.4</v>
      </c>
      <c r="CW77" s="1245"/>
      <c r="CX77" s="1245"/>
      <c r="CY77" s="1245"/>
      <c r="CZ77" s="1245"/>
      <c r="DA77" s="1245"/>
      <c r="DB77" s="1245"/>
      <c r="DC77" s="1245"/>
    </row>
    <row r="78" spans="2:107" x14ac:dyDescent="0.15">
      <c r="B78" s="370"/>
      <c r="G78" s="1251"/>
      <c r="H78" s="1251"/>
      <c r="I78" s="1251"/>
      <c r="J78" s="1251"/>
      <c r="K78" s="1249"/>
      <c r="L78" s="1249"/>
      <c r="M78" s="1249"/>
      <c r="N78" s="1249"/>
      <c r="AN78" s="1250"/>
      <c r="AO78" s="1250"/>
      <c r="AP78" s="1250"/>
      <c r="AQ78" s="1250"/>
      <c r="AR78" s="1250"/>
      <c r="AS78" s="1250"/>
      <c r="AT78" s="1250"/>
      <c r="AU78" s="1250"/>
      <c r="AV78" s="1250"/>
      <c r="AW78" s="1250"/>
      <c r="AX78" s="1250"/>
      <c r="AY78" s="1250"/>
      <c r="AZ78" s="1250"/>
      <c r="BA78" s="1250"/>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x14ac:dyDescent="0.15">
      <c r="B79" s="370"/>
      <c r="G79" s="1251"/>
      <c r="H79" s="1251"/>
      <c r="I79" s="1246"/>
      <c r="J79" s="1246"/>
      <c r="K79" s="1247"/>
      <c r="L79" s="1247"/>
      <c r="M79" s="1247"/>
      <c r="N79" s="1247"/>
      <c r="AN79" s="1250"/>
      <c r="AO79" s="1250"/>
      <c r="AP79" s="1250"/>
      <c r="AQ79" s="1250"/>
      <c r="AR79" s="1250"/>
      <c r="AS79" s="1250"/>
      <c r="AT79" s="1250"/>
      <c r="AU79" s="1250"/>
      <c r="AV79" s="1250"/>
      <c r="AW79" s="1250"/>
      <c r="AX79" s="1250"/>
      <c r="AY79" s="1250"/>
      <c r="AZ79" s="1250"/>
      <c r="BA79" s="1250"/>
      <c r="BB79" s="1248" t="s">
        <v>627</v>
      </c>
      <c r="BC79" s="1248"/>
      <c r="BD79" s="1248"/>
      <c r="BE79" s="1248"/>
      <c r="BF79" s="1248"/>
      <c r="BG79" s="1248"/>
      <c r="BH79" s="1248"/>
      <c r="BI79" s="1248"/>
      <c r="BJ79" s="1248"/>
      <c r="BK79" s="1248"/>
      <c r="BL79" s="1248"/>
      <c r="BM79" s="1248"/>
      <c r="BN79" s="1248"/>
      <c r="BO79" s="1248"/>
      <c r="BP79" s="1245">
        <v>6.1</v>
      </c>
      <c r="BQ79" s="1245"/>
      <c r="BR79" s="1245"/>
      <c r="BS79" s="1245"/>
      <c r="BT79" s="1245"/>
      <c r="BU79" s="1245"/>
      <c r="BV79" s="1245"/>
      <c r="BW79" s="1245"/>
      <c r="BX79" s="1245">
        <v>5.9</v>
      </c>
      <c r="BY79" s="1245"/>
      <c r="BZ79" s="1245"/>
      <c r="CA79" s="1245"/>
      <c r="CB79" s="1245"/>
      <c r="CC79" s="1245"/>
      <c r="CD79" s="1245"/>
      <c r="CE79" s="1245"/>
      <c r="CF79" s="1245">
        <v>5.7</v>
      </c>
      <c r="CG79" s="1245"/>
      <c r="CH79" s="1245"/>
      <c r="CI79" s="1245"/>
      <c r="CJ79" s="1245"/>
      <c r="CK79" s="1245"/>
      <c r="CL79" s="1245"/>
      <c r="CM79" s="1245"/>
      <c r="CN79" s="1245">
        <v>5.4</v>
      </c>
      <c r="CO79" s="1245"/>
      <c r="CP79" s="1245"/>
      <c r="CQ79" s="1245"/>
      <c r="CR79" s="1245"/>
      <c r="CS79" s="1245"/>
      <c r="CT79" s="1245"/>
      <c r="CU79" s="1245"/>
      <c r="CV79" s="1245">
        <v>5.2</v>
      </c>
      <c r="CW79" s="1245"/>
      <c r="CX79" s="1245"/>
      <c r="CY79" s="1245"/>
      <c r="CZ79" s="1245"/>
      <c r="DA79" s="1245"/>
      <c r="DB79" s="1245"/>
      <c r="DC79" s="1245"/>
    </row>
    <row r="80" spans="2:107" x14ac:dyDescent="0.15">
      <c r="B80" s="370"/>
      <c r="G80" s="1251"/>
      <c r="H80" s="1251"/>
      <c r="I80" s="1246"/>
      <c r="J80" s="1246"/>
      <c r="K80" s="1247"/>
      <c r="L80" s="1247"/>
      <c r="M80" s="1247"/>
      <c r="N80" s="1247"/>
      <c r="AN80" s="1250"/>
      <c r="AO80" s="1250"/>
      <c r="AP80" s="1250"/>
      <c r="AQ80" s="1250"/>
      <c r="AR80" s="1250"/>
      <c r="AS80" s="1250"/>
      <c r="AT80" s="1250"/>
      <c r="AU80" s="1250"/>
      <c r="AV80" s="1250"/>
      <c r="AW80" s="1250"/>
      <c r="AX80" s="1250"/>
      <c r="AY80" s="1250"/>
      <c r="AZ80" s="1250"/>
      <c r="BA80" s="1250"/>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vVHs16z96LiciR4fYSljyuuK5Q8Ednr4WZ17e5jsMpc8HcM3/yODag2jR6MrGPc/DWzAohYxEOW/u9woFETeiA==" saltValue="v3uZ+t8XNC8aqDmPEjR7P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521</v>
      </c>
    </row>
  </sheetData>
  <sheetProtection algorithmName="SHA-512" hashValue="EHYXyrxSvTYxDL/oOw/6MZxwsbyZwa1tYpkTn/9gHa3+acSQFRkzU+lHW8epbec47kFuKKT3zEID0TmJM3yCdg==" saltValue="Wsz5piFFUw1Jwpw2Bgf9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521</v>
      </c>
    </row>
  </sheetData>
  <sheetProtection algorithmName="SHA-512" hashValue="PpRK1zFLpggSs/dHeuWct5+yqi9K1KoILIFlso0SD2wdAWJesHlKiP5Rd4GspggS1UexGnDtk6H7wzVbWNnmwQ==" saltValue="iqzT5P2fYtd0Fx0yWFzt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571</v>
      </c>
      <c r="G2" s="148"/>
      <c r="H2" s="149"/>
    </row>
    <row r="3" spans="1:8" x14ac:dyDescent="0.15">
      <c r="A3" s="145" t="s">
        <v>564</v>
      </c>
      <c r="B3" s="150"/>
      <c r="C3" s="151"/>
      <c r="D3" s="152">
        <v>50848</v>
      </c>
      <c r="E3" s="153"/>
      <c r="F3" s="154">
        <v>48088</v>
      </c>
      <c r="G3" s="155"/>
      <c r="H3" s="156"/>
    </row>
    <row r="4" spans="1:8" x14ac:dyDescent="0.15">
      <c r="A4" s="157"/>
      <c r="B4" s="158"/>
      <c r="C4" s="159"/>
      <c r="D4" s="160">
        <v>39228</v>
      </c>
      <c r="E4" s="161"/>
      <c r="F4" s="162">
        <v>25183</v>
      </c>
      <c r="G4" s="163"/>
      <c r="H4" s="164"/>
    </row>
    <row r="5" spans="1:8" x14ac:dyDescent="0.15">
      <c r="A5" s="145" t="s">
        <v>566</v>
      </c>
      <c r="B5" s="150"/>
      <c r="C5" s="151"/>
      <c r="D5" s="152">
        <v>51013</v>
      </c>
      <c r="E5" s="153"/>
      <c r="F5" s="154">
        <v>46457</v>
      </c>
      <c r="G5" s="155"/>
      <c r="H5" s="156"/>
    </row>
    <row r="6" spans="1:8" x14ac:dyDescent="0.15">
      <c r="A6" s="157"/>
      <c r="B6" s="158"/>
      <c r="C6" s="159"/>
      <c r="D6" s="160">
        <v>35935</v>
      </c>
      <c r="E6" s="161"/>
      <c r="F6" s="162">
        <v>24020</v>
      </c>
      <c r="G6" s="163"/>
      <c r="H6" s="164"/>
    </row>
    <row r="7" spans="1:8" x14ac:dyDescent="0.15">
      <c r="A7" s="145" t="s">
        <v>567</v>
      </c>
      <c r="B7" s="150"/>
      <c r="C7" s="151"/>
      <c r="D7" s="152">
        <v>73476</v>
      </c>
      <c r="E7" s="153"/>
      <c r="F7" s="154">
        <v>51849</v>
      </c>
      <c r="G7" s="155"/>
      <c r="H7" s="156"/>
    </row>
    <row r="8" spans="1:8" x14ac:dyDescent="0.15">
      <c r="A8" s="157"/>
      <c r="B8" s="158"/>
      <c r="C8" s="159"/>
      <c r="D8" s="160">
        <v>48550</v>
      </c>
      <c r="E8" s="161"/>
      <c r="F8" s="162">
        <v>26326</v>
      </c>
      <c r="G8" s="163"/>
      <c r="H8" s="164"/>
    </row>
    <row r="9" spans="1:8" x14ac:dyDescent="0.15">
      <c r="A9" s="145" t="s">
        <v>568</v>
      </c>
      <c r="B9" s="150"/>
      <c r="C9" s="151"/>
      <c r="D9" s="152">
        <v>48238</v>
      </c>
      <c r="E9" s="153"/>
      <c r="F9" s="154">
        <v>52191</v>
      </c>
      <c r="G9" s="155"/>
      <c r="H9" s="156"/>
    </row>
    <row r="10" spans="1:8" x14ac:dyDescent="0.15">
      <c r="A10" s="157"/>
      <c r="B10" s="158"/>
      <c r="C10" s="159"/>
      <c r="D10" s="160">
        <v>33865</v>
      </c>
      <c r="E10" s="161"/>
      <c r="F10" s="162">
        <v>26807</v>
      </c>
      <c r="G10" s="163"/>
      <c r="H10" s="164"/>
    </row>
    <row r="11" spans="1:8" x14ac:dyDescent="0.15">
      <c r="A11" s="145" t="s">
        <v>569</v>
      </c>
      <c r="B11" s="150"/>
      <c r="C11" s="151"/>
      <c r="D11" s="152">
        <v>36683</v>
      </c>
      <c r="E11" s="153"/>
      <c r="F11" s="154">
        <v>48105</v>
      </c>
      <c r="G11" s="155"/>
      <c r="H11" s="156"/>
    </row>
    <row r="12" spans="1:8" x14ac:dyDescent="0.15">
      <c r="A12" s="157"/>
      <c r="B12" s="158"/>
      <c r="C12" s="165"/>
      <c r="D12" s="160">
        <v>21166</v>
      </c>
      <c r="E12" s="161"/>
      <c r="F12" s="162">
        <v>24072</v>
      </c>
      <c r="G12" s="163"/>
      <c r="H12" s="164"/>
    </row>
    <row r="13" spans="1:8" x14ac:dyDescent="0.15">
      <c r="A13" s="145"/>
      <c r="B13" s="150"/>
      <c r="C13" s="166"/>
      <c r="D13" s="167">
        <v>52052</v>
      </c>
      <c r="E13" s="168"/>
      <c r="F13" s="169">
        <v>49338</v>
      </c>
      <c r="G13" s="170"/>
      <c r="H13" s="156"/>
    </row>
    <row r="14" spans="1:8" x14ac:dyDescent="0.15">
      <c r="A14" s="157"/>
      <c r="B14" s="158"/>
      <c r="C14" s="159"/>
      <c r="D14" s="160">
        <v>35749</v>
      </c>
      <c r="E14" s="161"/>
      <c r="F14" s="162">
        <v>25282</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6.38</v>
      </c>
      <c r="C19" s="171">
        <f>ROUND(VALUE(SUBSTITUTE(実質収支比率等に係る経年分析!G$48,"▲","-")),2)</f>
        <v>6.01</v>
      </c>
      <c r="D19" s="171">
        <f>ROUND(VALUE(SUBSTITUTE(実質収支比率等に係る経年分析!H$48,"▲","-")),2)</f>
        <v>5.57</v>
      </c>
      <c r="E19" s="171">
        <f>ROUND(VALUE(SUBSTITUTE(実質収支比率等に係る経年分析!I$48,"▲","-")),2)</f>
        <v>6.87</v>
      </c>
      <c r="F19" s="171">
        <f>ROUND(VALUE(SUBSTITUTE(実質収支比率等に係る経年分析!J$48,"▲","-")),2)</f>
        <v>9.06</v>
      </c>
    </row>
    <row r="20" spans="1:11" x14ac:dyDescent="0.15">
      <c r="A20" s="171" t="s">
        <v>56</v>
      </c>
      <c r="B20" s="171">
        <f>ROUND(VALUE(SUBSTITUTE(実質収支比率等に係る経年分析!F$47,"▲","-")),2)</f>
        <v>16.48</v>
      </c>
      <c r="C20" s="171">
        <f>ROUND(VALUE(SUBSTITUTE(実質収支比率等に係る経年分析!G$47,"▲","-")),2)</f>
        <v>16.2</v>
      </c>
      <c r="D20" s="171">
        <f>ROUND(VALUE(SUBSTITUTE(実質収支比率等に係る経年分析!H$47,"▲","-")),2)</f>
        <v>15.7</v>
      </c>
      <c r="E20" s="171">
        <f>ROUND(VALUE(SUBSTITUTE(実質収支比率等に係る経年分析!I$47,"▲","-")),2)</f>
        <v>15.51</v>
      </c>
      <c r="F20" s="171">
        <f>ROUND(VALUE(SUBSTITUTE(実質収支比率等に係る経年分析!J$47,"▲","-")),2)</f>
        <v>17.260000000000002</v>
      </c>
    </row>
    <row r="21" spans="1:11" x14ac:dyDescent="0.15">
      <c r="A21" s="171" t="s">
        <v>57</v>
      </c>
      <c r="B21" s="171">
        <f>IF(ISNUMBER(VALUE(SUBSTITUTE(実質収支比率等に係る経年分析!F$49,"▲","-"))),ROUND(VALUE(SUBSTITUTE(実質収支比率等に係る経年分析!F$49,"▲","-")),2),NA())</f>
        <v>-2.2599999999999998</v>
      </c>
      <c r="C21" s="171">
        <f>IF(ISNUMBER(VALUE(SUBSTITUTE(実質収支比率等に係る経年分析!G$49,"▲","-"))),ROUND(VALUE(SUBSTITUTE(実質収支比率等に係る経年分析!G$49,"▲","-")),2),NA())</f>
        <v>-5.0599999999999996</v>
      </c>
      <c r="D21" s="171">
        <f>IF(ISNUMBER(VALUE(SUBSTITUTE(実質収支比率等に係る経年分析!H$49,"▲","-"))),ROUND(VALUE(SUBSTITUTE(実質収支比率等に係る経年分析!H$49,"▲","-")),2),NA())</f>
        <v>-4.49</v>
      </c>
      <c r="E21" s="171">
        <f>IF(ISNUMBER(VALUE(SUBSTITUTE(実質収支比率等に係る経年分析!I$49,"▲","-"))),ROUND(VALUE(SUBSTITUTE(実質収支比率等に係る経年分析!I$49,"▲","-")),2),NA())</f>
        <v>-1.73</v>
      </c>
      <c r="F21" s="171">
        <f>IF(ISNUMBER(VALUE(SUBSTITUTE(実質収支比率等に係る経年分析!J$49,"▲","-"))),ROUND(VALUE(SUBSTITUTE(実質収支比率等に係る経年分析!J$49,"▲","-")),2),NA())</f>
        <v>-0.67</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額田北部診療所特別会計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0.48</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0.93</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2.2799999999999998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3.68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4.1500000000000004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4.33</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6.37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5.55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6.85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9.0399999999999991</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9.34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8.81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7.36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7.75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12.61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15.09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15.84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16.399999999999999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15.79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16.39</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11169</v>
      </c>
      <c r="E42" s="173"/>
      <c r="F42" s="173"/>
      <c r="G42" s="173">
        <f>'実質公債費比率（分子）の構造'!L$52</f>
        <v>10939</v>
      </c>
      <c r="H42" s="173"/>
      <c r="I42" s="173"/>
      <c r="J42" s="173">
        <f>'実質公債費比率（分子）の構造'!M$52</f>
        <v>10665</v>
      </c>
      <c r="K42" s="173"/>
      <c r="L42" s="173"/>
      <c r="M42" s="173">
        <f>'実質公債費比率（分子）の構造'!N$52</f>
        <v>10489</v>
      </c>
      <c r="N42" s="173"/>
      <c r="O42" s="173"/>
      <c r="P42" s="173">
        <f>'実質公債費比率（分子）の構造'!O$52</f>
        <v>10356</v>
      </c>
    </row>
    <row r="43" spans="1:16" x14ac:dyDescent="0.15">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66</v>
      </c>
      <c r="B44" s="173">
        <f>'実質公債費比率（分子）の構造'!K$50</f>
        <v>204</v>
      </c>
      <c r="C44" s="173"/>
      <c r="D44" s="173"/>
      <c r="E44" s="173">
        <f>'実質公債費比率（分子）の構造'!L$50</f>
        <v>217</v>
      </c>
      <c r="F44" s="173"/>
      <c r="G44" s="173"/>
      <c r="H44" s="173">
        <f>'実質公債費比率（分子）の構造'!M$50</f>
        <v>223</v>
      </c>
      <c r="I44" s="173"/>
      <c r="J44" s="173"/>
      <c r="K44" s="173">
        <f>'実質公債費比率（分子）の構造'!N$50</f>
        <v>370</v>
      </c>
      <c r="L44" s="173"/>
      <c r="M44" s="173"/>
      <c r="N44" s="173">
        <f>'実質公債費比率（分子）の構造'!O$50</f>
        <v>385</v>
      </c>
      <c r="O44" s="173"/>
      <c r="P44" s="173"/>
    </row>
    <row r="45" spans="1:16" x14ac:dyDescent="0.15">
      <c r="A45" s="173" t="s">
        <v>67</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68</v>
      </c>
      <c r="B46" s="173">
        <f>'実質公債費比率（分子）の構造'!K$48</f>
        <v>3692</v>
      </c>
      <c r="C46" s="173"/>
      <c r="D46" s="173"/>
      <c r="E46" s="173">
        <f>'実質公債費比率（分子）の構造'!L$48</f>
        <v>3681</v>
      </c>
      <c r="F46" s="173"/>
      <c r="G46" s="173"/>
      <c r="H46" s="173">
        <f>'実質公債費比率（分子）の構造'!M$48</f>
        <v>3710</v>
      </c>
      <c r="I46" s="173"/>
      <c r="J46" s="173"/>
      <c r="K46" s="173">
        <f>'実質公債費比率（分子）の構造'!N$48</f>
        <v>3600</v>
      </c>
      <c r="L46" s="173"/>
      <c r="M46" s="173"/>
      <c r="N46" s="173">
        <f>'実質公債費比率（分子）の構造'!O$48</f>
        <v>3412</v>
      </c>
      <c r="O46" s="173"/>
      <c r="P46" s="173"/>
    </row>
    <row r="47" spans="1:16" x14ac:dyDescent="0.15">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6304</v>
      </c>
      <c r="C49" s="173"/>
      <c r="D49" s="173"/>
      <c r="E49" s="173">
        <f>'実質公債費比率（分子）の構造'!L$45</f>
        <v>6176</v>
      </c>
      <c r="F49" s="173"/>
      <c r="G49" s="173"/>
      <c r="H49" s="173">
        <f>'実質公債費比率（分子）の構造'!M$45</f>
        <v>6368</v>
      </c>
      <c r="I49" s="173"/>
      <c r="J49" s="173"/>
      <c r="K49" s="173">
        <f>'実質公債費比率（分子）の構造'!N$45</f>
        <v>6461</v>
      </c>
      <c r="L49" s="173"/>
      <c r="M49" s="173"/>
      <c r="N49" s="173">
        <f>'実質公債費比率（分子）の構造'!O$45</f>
        <v>6789</v>
      </c>
      <c r="O49" s="173"/>
      <c r="P49" s="173"/>
    </row>
    <row r="50" spans="1:16" x14ac:dyDescent="0.15">
      <c r="A50" s="173" t="s">
        <v>72</v>
      </c>
      <c r="B50" s="173" t="e">
        <f>NA()</f>
        <v>#N/A</v>
      </c>
      <c r="C50" s="173">
        <f>IF(ISNUMBER('実質公債費比率（分子）の構造'!K$53),'実質公債費比率（分子）の構造'!K$53,NA())</f>
        <v>-969</v>
      </c>
      <c r="D50" s="173" t="e">
        <f>NA()</f>
        <v>#N/A</v>
      </c>
      <c r="E50" s="173" t="e">
        <f>NA()</f>
        <v>#N/A</v>
      </c>
      <c r="F50" s="173">
        <f>IF(ISNUMBER('実質公債費比率（分子）の構造'!L$53),'実質公債費比率（分子）の構造'!L$53,NA())</f>
        <v>-865</v>
      </c>
      <c r="G50" s="173" t="e">
        <f>NA()</f>
        <v>#N/A</v>
      </c>
      <c r="H50" s="173" t="e">
        <f>NA()</f>
        <v>#N/A</v>
      </c>
      <c r="I50" s="173">
        <f>IF(ISNUMBER('実質公債費比率（分子）の構造'!M$53),'実質公債費比率（分子）の構造'!M$53,NA())</f>
        <v>-364</v>
      </c>
      <c r="J50" s="173" t="e">
        <f>NA()</f>
        <v>#N/A</v>
      </c>
      <c r="K50" s="173" t="e">
        <f>NA()</f>
        <v>#N/A</v>
      </c>
      <c r="L50" s="173">
        <f>IF(ISNUMBER('実質公債費比率（分子）の構造'!N$53),'実質公債費比率（分子）の構造'!N$53,NA())</f>
        <v>-58</v>
      </c>
      <c r="M50" s="173" t="e">
        <f>NA()</f>
        <v>#N/A</v>
      </c>
      <c r="N50" s="173" t="e">
        <f>NA()</f>
        <v>#N/A</v>
      </c>
      <c r="O50" s="173">
        <f>IF(ISNUMBER('実質公債費比率（分子）の構造'!O$53),'実質公債費比率（分子）の構造'!O$53,NA())</f>
        <v>230</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44</v>
      </c>
      <c r="B56" s="172"/>
      <c r="C56" s="172"/>
      <c r="D56" s="172">
        <f>'将来負担比率（分子）の構造'!I$52</f>
        <v>78242</v>
      </c>
      <c r="E56" s="172"/>
      <c r="F56" s="172"/>
      <c r="G56" s="172">
        <f>'将来負担比率（分子）の構造'!J$52</f>
        <v>76311</v>
      </c>
      <c r="H56" s="172"/>
      <c r="I56" s="172"/>
      <c r="J56" s="172">
        <f>'将来負担比率（分子）の構造'!K$52</f>
        <v>73258</v>
      </c>
      <c r="K56" s="172"/>
      <c r="L56" s="172"/>
      <c r="M56" s="172">
        <f>'将来負担比率（分子）の構造'!L$52</f>
        <v>70406</v>
      </c>
      <c r="N56" s="172"/>
      <c r="O56" s="172"/>
      <c r="P56" s="172">
        <f>'将来負担比率（分子）の構造'!M$52</f>
        <v>67968</v>
      </c>
    </row>
    <row r="57" spans="1:16" x14ac:dyDescent="0.15">
      <c r="A57" s="172" t="s">
        <v>43</v>
      </c>
      <c r="B57" s="172"/>
      <c r="C57" s="172"/>
      <c r="D57" s="172">
        <f>'将来負担比率（分子）の構造'!I$51</f>
        <v>37140</v>
      </c>
      <c r="E57" s="172"/>
      <c r="F57" s="172"/>
      <c r="G57" s="172">
        <f>'将来負担比率（分子）の構造'!J$51</f>
        <v>41634</v>
      </c>
      <c r="H57" s="172"/>
      <c r="I57" s="172"/>
      <c r="J57" s="172">
        <f>'将来負担比率（分子）の構造'!K$51</f>
        <v>46391</v>
      </c>
      <c r="K57" s="172"/>
      <c r="L57" s="172"/>
      <c r="M57" s="172">
        <f>'将来負担比率（分子）の構造'!L$51</f>
        <v>50762</v>
      </c>
      <c r="N57" s="172"/>
      <c r="O57" s="172"/>
      <c r="P57" s="172">
        <f>'将来負担比率（分子）の構造'!M$51</f>
        <v>49466</v>
      </c>
    </row>
    <row r="58" spans="1:16" x14ac:dyDescent="0.15">
      <c r="A58" s="172" t="s">
        <v>42</v>
      </c>
      <c r="B58" s="172"/>
      <c r="C58" s="172"/>
      <c r="D58" s="172">
        <f>'将来負担比率（分子）の構造'!I$50</f>
        <v>32160</v>
      </c>
      <c r="E58" s="172"/>
      <c r="F58" s="172"/>
      <c r="G58" s="172">
        <f>'将来負担比率（分子）の構造'!J$50</f>
        <v>31646</v>
      </c>
      <c r="H58" s="172"/>
      <c r="I58" s="172"/>
      <c r="J58" s="172">
        <f>'将来負担比率（分子）の構造'!K$50</f>
        <v>26863</v>
      </c>
      <c r="K58" s="172"/>
      <c r="L58" s="172"/>
      <c r="M58" s="172">
        <f>'将来負担比率（分子）の構造'!L$50</f>
        <v>26383</v>
      </c>
      <c r="N58" s="172"/>
      <c r="O58" s="172"/>
      <c r="P58" s="172">
        <f>'将来負担比率（分子）の構造'!M$50</f>
        <v>30672</v>
      </c>
    </row>
    <row r="59" spans="1:16" x14ac:dyDescent="0.15">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37</v>
      </c>
      <c r="B61" s="172">
        <f>'将来負担比率（分子）の構造'!I$46</f>
        <v>6</v>
      </c>
      <c r="C61" s="172"/>
      <c r="D61" s="172"/>
      <c r="E61" s="172">
        <f>'将来負担比率（分子）の構造'!J$46</f>
        <v>1</v>
      </c>
      <c r="F61" s="172"/>
      <c r="G61" s="172"/>
      <c r="H61" s="172">
        <f>'将来負担比率（分子）の構造'!K$46</f>
        <v>1</v>
      </c>
      <c r="I61" s="172"/>
      <c r="J61" s="172"/>
      <c r="K61" s="172">
        <f>'将来負担比率（分子）の構造'!L$46</f>
        <v>2</v>
      </c>
      <c r="L61" s="172"/>
      <c r="M61" s="172"/>
      <c r="N61" s="172">
        <f>'将来負担比率（分子）の構造'!M$46</f>
        <v>0</v>
      </c>
      <c r="O61" s="172"/>
      <c r="P61" s="172"/>
    </row>
    <row r="62" spans="1:16" x14ac:dyDescent="0.15">
      <c r="A62" s="172" t="s">
        <v>36</v>
      </c>
      <c r="B62" s="172">
        <f>'将来負担比率（分子）の構造'!I$45</f>
        <v>14133</v>
      </c>
      <c r="C62" s="172"/>
      <c r="D62" s="172"/>
      <c r="E62" s="172">
        <f>'将来負担比率（分子）の構造'!J$45</f>
        <v>14230</v>
      </c>
      <c r="F62" s="172"/>
      <c r="G62" s="172"/>
      <c r="H62" s="172">
        <f>'将来負担比率（分子）の構造'!K$45</f>
        <v>14143</v>
      </c>
      <c r="I62" s="172"/>
      <c r="J62" s="172"/>
      <c r="K62" s="172">
        <f>'将来負担比率（分子）の構造'!L$45</f>
        <v>13984</v>
      </c>
      <c r="L62" s="172"/>
      <c r="M62" s="172"/>
      <c r="N62" s="172">
        <f>'将来負担比率（分子）の構造'!M$45</f>
        <v>14001</v>
      </c>
      <c r="O62" s="172"/>
      <c r="P62" s="172"/>
    </row>
    <row r="63" spans="1:16" x14ac:dyDescent="0.15">
      <c r="A63" s="172" t="s">
        <v>35</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34</v>
      </c>
      <c r="B64" s="172">
        <f>'将来負担比率（分子）の構造'!I$43</f>
        <v>48163</v>
      </c>
      <c r="C64" s="172"/>
      <c r="D64" s="172"/>
      <c r="E64" s="172">
        <f>'将来負担比率（分子）の構造'!J$43</f>
        <v>47919</v>
      </c>
      <c r="F64" s="172"/>
      <c r="G64" s="172"/>
      <c r="H64" s="172">
        <f>'将来負担比率（分子）の構造'!K$43</f>
        <v>49941</v>
      </c>
      <c r="I64" s="172"/>
      <c r="J64" s="172"/>
      <c r="K64" s="172">
        <f>'将来負担比率（分子）の構造'!L$43</f>
        <v>49071</v>
      </c>
      <c r="L64" s="172"/>
      <c r="M64" s="172"/>
      <c r="N64" s="172">
        <f>'将来負担比率（分子）の構造'!M$43</f>
        <v>47182</v>
      </c>
      <c r="O64" s="172"/>
      <c r="P64" s="172"/>
    </row>
    <row r="65" spans="1:16" x14ac:dyDescent="0.15">
      <c r="A65" s="172" t="s">
        <v>33</v>
      </c>
      <c r="B65" s="172">
        <f>'将来負担比率（分子）の構造'!I$42</f>
        <v>3505</v>
      </c>
      <c r="C65" s="172"/>
      <c r="D65" s="172"/>
      <c r="E65" s="172">
        <f>'将来負担比率（分子）の構造'!J$42</f>
        <v>4011</v>
      </c>
      <c r="F65" s="172"/>
      <c r="G65" s="172"/>
      <c r="H65" s="172">
        <f>'将来負担比率（分子）の構造'!K$42</f>
        <v>4391</v>
      </c>
      <c r="I65" s="172"/>
      <c r="J65" s="172"/>
      <c r="K65" s="172">
        <f>'将来負担比率（分子）の構造'!L$42</f>
        <v>5254</v>
      </c>
      <c r="L65" s="172"/>
      <c r="M65" s="172"/>
      <c r="N65" s="172">
        <f>'将来負担比率（分子）の構造'!M$42</f>
        <v>5063</v>
      </c>
      <c r="O65" s="172"/>
      <c r="P65" s="172"/>
    </row>
    <row r="66" spans="1:16" x14ac:dyDescent="0.15">
      <c r="A66" s="172" t="s">
        <v>32</v>
      </c>
      <c r="B66" s="172">
        <f>'将来負担比率（分子）の構造'!I$41</f>
        <v>61824</v>
      </c>
      <c r="C66" s="172"/>
      <c r="D66" s="172"/>
      <c r="E66" s="172">
        <f>'将来負担比率（分子）の構造'!J$41</f>
        <v>60700</v>
      </c>
      <c r="F66" s="172"/>
      <c r="G66" s="172"/>
      <c r="H66" s="172">
        <f>'将来負担比率（分子）の構造'!K$41</f>
        <v>62666</v>
      </c>
      <c r="I66" s="172"/>
      <c r="J66" s="172"/>
      <c r="K66" s="172">
        <f>'将来負担比率（分子）の構造'!L$41</f>
        <v>62362</v>
      </c>
      <c r="L66" s="172"/>
      <c r="M66" s="172"/>
      <c r="N66" s="172">
        <f>'将来負担比率（分子）の構造'!M$41</f>
        <v>59736</v>
      </c>
      <c r="O66" s="172"/>
      <c r="P66" s="172"/>
    </row>
    <row r="67" spans="1:16" x14ac:dyDescent="0.15">
      <c r="A67" s="172" t="s">
        <v>76</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11989</v>
      </c>
      <c r="C72" s="176">
        <f>基金残高に係る経年分析!G55</f>
        <v>12057</v>
      </c>
      <c r="D72" s="176">
        <f>基金残高に係る経年分析!H55</f>
        <v>13366</v>
      </c>
    </row>
    <row r="73" spans="1:16" x14ac:dyDescent="0.15">
      <c r="A73" s="175" t="s">
        <v>79</v>
      </c>
      <c r="B73" s="176" t="str">
        <f>基金残高に係る経年分析!F56</f>
        <v>-</v>
      </c>
      <c r="C73" s="176" t="str">
        <f>基金残高に係る経年分析!G56</f>
        <v>-</v>
      </c>
      <c r="D73" s="176" t="str">
        <f>基金残高に係る経年分析!H56</f>
        <v>-</v>
      </c>
    </row>
    <row r="74" spans="1:16" x14ac:dyDescent="0.15">
      <c r="A74" s="175" t="s">
        <v>80</v>
      </c>
      <c r="B74" s="176">
        <f>基金残高に係る経年分析!F57</f>
        <v>12877</v>
      </c>
      <c r="C74" s="176">
        <f>基金残高に係る経年分析!G57</f>
        <v>12368</v>
      </c>
      <c r="D74" s="176">
        <f>基金残高に係る経年分析!H57</f>
        <v>14972</v>
      </c>
    </row>
  </sheetData>
  <sheetProtection algorithmName="SHA-512" hashValue="gqie3qAdvp4ewTTW9brN+Z9XUj07QbfvGA87H62x78bnv+9hcI5Nwt4qhE1fBwgV2GkrhEq20fIEmTHL4noELg==" saltValue="4ybo50e/HMUEP+9F9Leu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636" t="s">
        <v>220</v>
      </c>
      <c r="DI1" s="637"/>
      <c r="DJ1" s="637"/>
      <c r="DK1" s="637"/>
      <c r="DL1" s="637"/>
      <c r="DM1" s="637"/>
      <c r="DN1" s="638"/>
      <c r="DO1" s="349"/>
      <c r="DP1" s="636" t="s">
        <v>221</v>
      </c>
      <c r="DQ1" s="637"/>
      <c r="DR1" s="637"/>
      <c r="DS1" s="637"/>
      <c r="DT1" s="637"/>
      <c r="DU1" s="637"/>
      <c r="DV1" s="637"/>
      <c r="DW1" s="637"/>
      <c r="DX1" s="637"/>
      <c r="DY1" s="637"/>
      <c r="DZ1" s="637"/>
      <c r="EA1" s="637"/>
      <c r="EB1" s="637"/>
      <c r="EC1" s="638"/>
      <c r="ED1" s="348"/>
      <c r="EE1" s="348"/>
      <c r="EF1" s="348"/>
      <c r="EG1" s="348"/>
      <c r="EH1" s="348"/>
      <c r="EI1" s="348"/>
      <c r="EJ1" s="348"/>
      <c r="EK1" s="348"/>
      <c r="EL1" s="348"/>
      <c r="EM1" s="348"/>
    </row>
    <row r="2" spans="2:143" ht="22.5" customHeight="1" x14ac:dyDescent="0.15">
      <c r="B2" s="350" t="s">
        <v>222</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639" t="s">
        <v>223</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224</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225</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9" t="s">
        <v>1</v>
      </c>
      <c r="C4" s="640"/>
      <c r="D4" s="640"/>
      <c r="E4" s="640"/>
      <c r="F4" s="640"/>
      <c r="G4" s="640"/>
      <c r="H4" s="640"/>
      <c r="I4" s="640"/>
      <c r="J4" s="640"/>
      <c r="K4" s="640"/>
      <c r="L4" s="640"/>
      <c r="M4" s="640"/>
      <c r="N4" s="640"/>
      <c r="O4" s="640"/>
      <c r="P4" s="640"/>
      <c r="Q4" s="641"/>
      <c r="R4" s="639" t="s">
        <v>226</v>
      </c>
      <c r="S4" s="640"/>
      <c r="T4" s="640"/>
      <c r="U4" s="640"/>
      <c r="V4" s="640"/>
      <c r="W4" s="640"/>
      <c r="X4" s="640"/>
      <c r="Y4" s="641"/>
      <c r="Z4" s="639" t="s">
        <v>227</v>
      </c>
      <c r="AA4" s="640"/>
      <c r="AB4" s="640"/>
      <c r="AC4" s="641"/>
      <c r="AD4" s="639" t="s">
        <v>228</v>
      </c>
      <c r="AE4" s="640"/>
      <c r="AF4" s="640"/>
      <c r="AG4" s="640"/>
      <c r="AH4" s="640"/>
      <c r="AI4" s="640"/>
      <c r="AJ4" s="640"/>
      <c r="AK4" s="641"/>
      <c r="AL4" s="639" t="s">
        <v>227</v>
      </c>
      <c r="AM4" s="640"/>
      <c r="AN4" s="640"/>
      <c r="AO4" s="641"/>
      <c r="AP4" s="642" t="s">
        <v>229</v>
      </c>
      <c r="AQ4" s="642"/>
      <c r="AR4" s="642"/>
      <c r="AS4" s="642"/>
      <c r="AT4" s="642"/>
      <c r="AU4" s="642"/>
      <c r="AV4" s="642"/>
      <c r="AW4" s="642"/>
      <c r="AX4" s="642"/>
      <c r="AY4" s="642"/>
      <c r="AZ4" s="642"/>
      <c r="BA4" s="642"/>
      <c r="BB4" s="642"/>
      <c r="BC4" s="642"/>
      <c r="BD4" s="642"/>
      <c r="BE4" s="642"/>
      <c r="BF4" s="642"/>
      <c r="BG4" s="642" t="s">
        <v>230</v>
      </c>
      <c r="BH4" s="642"/>
      <c r="BI4" s="642"/>
      <c r="BJ4" s="642"/>
      <c r="BK4" s="642"/>
      <c r="BL4" s="642"/>
      <c r="BM4" s="642"/>
      <c r="BN4" s="642"/>
      <c r="BO4" s="642" t="s">
        <v>227</v>
      </c>
      <c r="BP4" s="642"/>
      <c r="BQ4" s="642"/>
      <c r="BR4" s="642"/>
      <c r="BS4" s="642" t="s">
        <v>231</v>
      </c>
      <c r="BT4" s="642"/>
      <c r="BU4" s="642"/>
      <c r="BV4" s="642"/>
      <c r="BW4" s="642"/>
      <c r="BX4" s="642"/>
      <c r="BY4" s="642"/>
      <c r="BZ4" s="642"/>
      <c r="CA4" s="642"/>
      <c r="CB4" s="642"/>
      <c r="CD4" s="639" t="s">
        <v>232</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15">
      <c r="B5" s="643" t="s">
        <v>233</v>
      </c>
      <c r="C5" s="644"/>
      <c r="D5" s="644"/>
      <c r="E5" s="644"/>
      <c r="F5" s="644"/>
      <c r="G5" s="644"/>
      <c r="H5" s="644"/>
      <c r="I5" s="644"/>
      <c r="J5" s="644"/>
      <c r="K5" s="644"/>
      <c r="L5" s="644"/>
      <c r="M5" s="644"/>
      <c r="N5" s="644"/>
      <c r="O5" s="644"/>
      <c r="P5" s="644"/>
      <c r="Q5" s="645"/>
      <c r="R5" s="646">
        <v>68964138</v>
      </c>
      <c r="S5" s="647"/>
      <c r="T5" s="647"/>
      <c r="U5" s="647"/>
      <c r="V5" s="647"/>
      <c r="W5" s="647"/>
      <c r="X5" s="647"/>
      <c r="Y5" s="648"/>
      <c r="Z5" s="649">
        <v>46.1</v>
      </c>
      <c r="AA5" s="649"/>
      <c r="AB5" s="649"/>
      <c r="AC5" s="649"/>
      <c r="AD5" s="650">
        <v>63744743</v>
      </c>
      <c r="AE5" s="650"/>
      <c r="AF5" s="650"/>
      <c r="AG5" s="650"/>
      <c r="AH5" s="650"/>
      <c r="AI5" s="650"/>
      <c r="AJ5" s="650"/>
      <c r="AK5" s="650"/>
      <c r="AL5" s="651">
        <v>80.3</v>
      </c>
      <c r="AM5" s="652"/>
      <c r="AN5" s="652"/>
      <c r="AO5" s="653"/>
      <c r="AP5" s="643" t="s">
        <v>234</v>
      </c>
      <c r="AQ5" s="644"/>
      <c r="AR5" s="644"/>
      <c r="AS5" s="644"/>
      <c r="AT5" s="644"/>
      <c r="AU5" s="644"/>
      <c r="AV5" s="644"/>
      <c r="AW5" s="644"/>
      <c r="AX5" s="644"/>
      <c r="AY5" s="644"/>
      <c r="AZ5" s="644"/>
      <c r="BA5" s="644"/>
      <c r="BB5" s="644"/>
      <c r="BC5" s="644"/>
      <c r="BD5" s="644"/>
      <c r="BE5" s="644"/>
      <c r="BF5" s="645"/>
      <c r="BG5" s="657">
        <v>60825760</v>
      </c>
      <c r="BH5" s="658"/>
      <c r="BI5" s="658"/>
      <c r="BJ5" s="658"/>
      <c r="BK5" s="658"/>
      <c r="BL5" s="658"/>
      <c r="BM5" s="658"/>
      <c r="BN5" s="659"/>
      <c r="BO5" s="660">
        <v>88.2</v>
      </c>
      <c r="BP5" s="660"/>
      <c r="BQ5" s="660"/>
      <c r="BR5" s="660"/>
      <c r="BS5" s="661" t="s">
        <v>129</v>
      </c>
      <c r="BT5" s="661"/>
      <c r="BU5" s="661"/>
      <c r="BV5" s="661"/>
      <c r="BW5" s="661"/>
      <c r="BX5" s="661"/>
      <c r="BY5" s="661"/>
      <c r="BZ5" s="661"/>
      <c r="CA5" s="661"/>
      <c r="CB5" s="665"/>
      <c r="CD5" s="639" t="s">
        <v>229</v>
      </c>
      <c r="CE5" s="640"/>
      <c r="CF5" s="640"/>
      <c r="CG5" s="640"/>
      <c r="CH5" s="640"/>
      <c r="CI5" s="640"/>
      <c r="CJ5" s="640"/>
      <c r="CK5" s="640"/>
      <c r="CL5" s="640"/>
      <c r="CM5" s="640"/>
      <c r="CN5" s="640"/>
      <c r="CO5" s="640"/>
      <c r="CP5" s="640"/>
      <c r="CQ5" s="641"/>
      <c r="CR5" s="639" t="s">
        <v>235</v>
      </c>
      <c r="CS5" s="640"/>
      <c r="CT5" s="640"/>
      <c r="CU5" s="640"/>
      <c r="CV5" s="640"/>
      <c r="CW5" s="640"/>
      <c r="CX5" s="640"/>
      <c r="CY5" s="641"/>
      <c r="CZ5" s="639" t="s">
        <v>227</v>
      </c>
      <c r="DA5" s="640"/>
      <c r="DB5" s="640"/>
      <c r="DC5" s="641"/>
      <c r="DD5" s="639" t="s">
        <v>236</v>
      </c>
      <c r="DE5" s="640"/>
      <c r="DF5" s="640"/>
      <c r="DG5" s="640"/>
      <c r="DH5" s="640"/>
      <c r="DI5" s="640"/>
      <c r="DJ5" s="640"/>
      <c r="DK5" s="640"/>
      <c r="DL5" s="640"/>
      <c r="DM5" s="640"/>
      <c r="DN5" s="640"/>
      <c r="DO5" s="640"/>
      <c r="DP5" s="641"/>
      <c r="DQ5" s="639" t="s">
        <v>237</v>
      </c>
      <c r="DR5" s="640"/>
      <c r="DS5" s="640"/>
      <c r="DT5" s="640"/>
      <c r="DU5" s="640"/>
      <c r="DV5" s="640"/>
      <c r="DW5" s="640"/>
      <c r="DX5" s="640"/>
      <c r="DY5" s="640"/>
      <c r="DZ5" s="640"/>
      <c r="EA5" s="640"/>
      <c r="EB5" s="640"/>
      <c r="EC5" s="641"/>
    </row>
    <row r="6" spans="2:143" ht="11.25" customHeight="1" x14ac:dyDescent="0.15">
      <c r="B6" s="654" t="s">
        <v>238</v>
      </c>
      <c r="C6" s="655"/>
      <c r="D6" s="655"/>
      <c r="E6" s="655"/>
      <c r="F6" s="655"/>
      <c r="G6" s="655"/>
      <c r="H6" s="655"/>
      <c r="I6" s="655"/>
      <c r="J6" s="655"/>
      <c r="K6" s="655"/>
      <c r="L6" s="655"/>
      <c r="M6" s="655"/>
      <c r="N6" s="655"/>
      <c r="O6" s="655"/>
      <c r="P6" s="655"/>
      <c r="Q6" s="656"/>
      <c r="R6" s="657">
        <v>980035</v>
      </c>
      <c r="S6" s="658"/>
      <c r="T6" s="658"/>
      <c r="U6" s="658"/>
      <c r="V6" s="658"/>
      <c r="W6" s="658"/>
      <c r="X6" s="658"/>
      <c r="Y6" s="659"/>
      <c r="Z6" s="660">
        <v>0.7</v>
      </c>
      <c r="AA6" s="660"/>
      <c r="AB6" s="660"/>
      <c r="AC6" s="660"/>
      <c r="AD6" s="661">
        <v>980035</v>
      </c>
      <c r="AE6" s="661"/>
      <c r="AF6" s="661"/>
      <c r="AG6" s="661"/>
      <c r="AH6" s="661"/>
      <c r="AI6" s="661"/>
      <c r="AJ6" s="661"/>
      <c r="AK6" s="661"/>
      <c r="AL6" s="662">
        <v>1.2</v>
      </c>
      <c r="AM6" s="663"/>
      <c r="AN6" s="663"/>
      <c r="AO6" s="664"/>
      <c r="AP6" s="654" t="s">
        <v>239</v>
      </c>
      <c r="AQ6" s="655"/>
      <c r="AR6" s="655"/>
      <c r="AS6" s="655"/>
      <c r="AT6" s="655"/>
      <c r="AU6" s="655"/>
      <c r="AV6" s="655"/>
      <c r="AW6" s="655"/>
      <c r="AX6" s="655"/>
      <c r="AY6" s="655"/>
      <c r="AZ6" s="655"/>
      <c r="BA6" s="655"/>
      <c r="BB6" s="655"/>
      <c r="BC6" s="655"/>
      <c r="BD6" s="655"/>
      <c r="BE6" s="655"/>
      <c r="BF6" s="656"/>
      <c r="BG6" s="657">
        <v>60825760</v>
      </c>
      <c r="BH6" s="658"/>
      <c r="BI6" s="658"/>
      <c r="BJ6" s="658"/>
      <c r="BK6" s="658"/>
      <c r="BL6" s="658"/>
      <c r="BM6" s="658"/>
      <c r="BN6" s="659"/>
      <c r="BO6" s="660">
        <v>88.2</v>
      </c>
      <c r="BP6" s="660"/>
      <c r="BQ6" s="660"/>
      <c r="BR6" s="660"/>
      <c r="BS6" s="661" t="s">
        <v>129</v>
      </c>
      <c r="BT6" s="661"/>
      <c r="BU6" s="661"/>
      <c r="BV6" s="661"/>
      <c r="BW6" s="661"/>
      <c r="BX6" s="661"/>
      <c r="BY6" s="661"/>
      <c r="BZ6" s="661"/>
      <c r="CA6" s="661"/>
      <c r="CB6" s="665"/>
      <c r="CD6" s="643" t="s">
        <v>240</v>
      </c>
      <c r="CE6" s="644"/>
      <c r="CF6" s="644"/>
      <c r="CG6" s="644"/>
      <c r="CH6" s="644"/>
      <c r="CI6" s="644"/>
      <c r="CJ6" s="644"/>
      <c r="CK6" s="644"/>
      <c r="CL6" s="644"/>
      <c r="CM6" s="644"/>
      <c r="CN6" s="644"/>
      <c r="CO6" s="644"/>
      <c r="CP6" s="644"/>
      <c r="CQ6" s="645"/>
      <c r="CR6" s="657">
        <v>735252</v>
      </c>
      <c r="CS6" s="658"/>
      <c r="CT6" s="658"/>
      <c r="CU6" s="658"/>
      <c r="CV6" s="658"/>
      <c r="CW6" s="658"/>
      <c r="CX6" s="658"/>
      <c r="CY6" s="659"/>
      <c r="CZ6" s="651">
        <v>0.5</v>
      </c>
      <c r="DA6" s="652"/>
      <c r="DB6" s="652"/>
      <c r="DC6" s="668"/>
      <c r="DD6" s="666">
        <v>90203</v>
      </c>
      <c r="DE6" s="658"/>
      <c r="DF6" s="658"/>
      <c r="DG6" s="658"/>
      <c r="DH6" s="658"/>
      <c r="DI6" s="658"/>
      <c r="DJ6" s="658"/>
      <c r="DK6" s="658"/>
      <c r="DL6" s="658"/>
      <c r="DM6" s="658"/>
      <c r="DN6" s="658"/>
      <c r="DO6" s="658"/>
      <c r="DP6" s="659"/>
      <c r="DQ6" s="666">
        <v>644644</v>
      </c>
      <c r="DR6" s="658"/>
      <c r="DS6" s="658"/>
      <c r="DT6" s="658"/>
      <c r="DU6" s="658"/>
      <c r="DV6" s="658"/>
      <c r="DW6" s="658"/>
      <c r="DX6" s="658"/>
      <c r="DY6" s="658"/>
      <c r="DZ6" s="658"/>
      <c r="EA6" s="658"/>
      <c r="EB6" s="658"/>
      <c r="EC6" s="667"/>
    </row>
    <row r="7" spans="2:143" ht="11.25" customHeight="1" x14ac:dyDescent="0.15">
      <c r="B7" s="654" t="s">
        <v>241</v>
      </c>
      <c r="C7" s="655"/>
      <c r="D7" s="655"/>
      <c r="E7" s="655"/>
      <c r="F7" s="655"/>
      <c r="G7" s="655"/>
      <c r="H7" s="655"/>
      <c r="I7" s="655"/>
      <c r="J7" s="655"/>
      <c r="K7" s="655"/>
      <c r="L7" s="655"/>
      <c r="M7" s="655"/>
      <c r="N7" s="655"/>
      <c r="O7" s="655"/>
      <c r="P7" s="655"/>
      <c r="Q7" s="656"/>
      <c r="R7" s="657">
        <v>44663</v>
      </c>
      <c r="S7" s="658"/>
      <c r="T7" s="658"/>
      <c r="U7" s="658"/>
      <c r="V7" s="658"/>
      <c r="W7" s="658"/>
      <c r="X7" s="658"/>
      <c r="Y7" s="659"/>
      <c r="Z7" s="660">
        <v>0</v>
      </c>
      <c r="AA7" s="660"/>
      <c r="AB7" s="660"/>
      <c r="AC7" s="660"/>
      <c r="AD7" s="661">
        <v>44663</v>
      </c>
      <c r="AE7" s="661"/>
      <c r="AF7" s="661"/>
      <c r="AG7" s="661"/>
      <c r="AH7" s="661"/>
      <c r="AI7" s="661"/>
      <c r="AJ7" s="661"/>
      <c r="AK7" s="661"/>
      <c r="AL7" s="662">
        <v>0.1</v>
      </c>
      <c r="AM7" s="663"/>
      <c r="AN7" s="663"/>
      <c r="AO7" s="664"/>
      <c r="AP7" s="654" t="s">
        <v>242</v>
      </c>
      <c r="AQ7" s="655"/>
      <c r="AR7" s="655"/>
      <c r="AS7" s="655"/>
      <c r="AT7" s="655"/>
      <c r="AU7" s="655"/>
      <c r="AV7" s="655"/>
      <c r="AW7" s="655"/>
      <c r="AX7" s="655"/>
      <c r="AY7" s="655"/>
      <c r="AZ7" s="655"/>
      <c r="BA7" s="655"/>
      <c r="BB7" s="655"/>
      <c r="BC7" s="655"/>
      <c r="BD7" s="655"/>
      <c r="BE7" s="655"/>
      <c r="BF7" s="656"/>
      <c r="BG7" s="657">
        <v>29665560</v>
      </c>
      <c r="BH7" s="658"/>
      <c r="BI7" s="658"/>
      <c r="BJ7" s="658"/>
      <c r="BK7" s="658"/>
      <c r="BL7" s="658"/>
      <c r="BM7" s="658"/>
      <c r="BN7" s="659"/>
      <c r="BO7" s="660">
        <v>43</v>
      </c>
      <c r="BP7" s="660"/>
      <c r="BQ7" s="660"/>
      <c r="BR7" s="660"/>
      <c r="BS7" s="661" t="s">
        <v>129</v>
      </c>
      <c r="BT7" s="661"/>
      <c r="BU7" s="661"/>
      <c r="BV7" s="661"/>
      <c r="BW7" s="661"/>
      <c r="BX7" s="661"/>
      <c r="BY7" s="661"/>
      <c r="BZ7" s="661"/>
      <c r="CA7" s="661"/>
      <c r="CB7" s="665"/>
      <c r="CD7" s="654" t="s">
        <v>243</v>
      </c>
      <c r="CE7" s="655"/>
      <c r="CF7" s="655"/>
      <c r="CG7" s="655"/>
      <c r="CH7" s="655"/>
      <c r="CI7" s="655"/>
      <c r="CJ7" s="655"/>
      <c r="CK7" s="655"/>
      <c r="CL7" s="655"/>
      <c r="CM7" s="655"/>
      <c r="CN7" s="655"/>
      <c r="CO7" s="655"/>
      <c r="CP7" s="655"/>
      <c r="CQ7" s="656"/>
      <c r="CR7" s="657">
        <v>15927833</v>
      </c>
      <c r="CS7" s="658"/>
      <c r="CT7" s="658"/>
      <c r="CU7" s="658"/>
      <c r="CV7" s="658"/>
      <c r="CW7" s="658"/>
      <c r="CX7" s="658"/>
      <c r="CY7" s="659"/>
      <c r="CZ7" s="660">
        <v>11.3</v>
      </c>
      <c r="DA7" s="660"/>
      <c r="DB7" s="660"/>
      <c r="DC7" s="660"/>
      <c r="DD7" s="666">
        <v>1316190</v>
      </c>
      <c r="DE7" s="658"/>
      <c r="DF7" s="658"/>
      <c r="DG7" s="658"/>
      <c r="DH7" s="658"/>
      <c r="DI7" s="658"/>
      <c r="DJ7" s="658"/>
      <c r="DK7" s="658"/>
      <c r="DL7" s="658"/>
      <c r="DM7" s="658"/>
      <c r="DN7" s="658"/>
      <c r="DO7" s="658"/>
      <c r="DP7" s="659"/>
      <c r="DQ7" s="666">
        <v>13592225</v>
      </c>
      <c r="DR7" s="658"/>
      <c r="DS7" s="658"/>
      <c r="DT7" s="658"/>
      <c r="DU7" s="658"/>
      <c r="DV7" s="658"/>
      <c r="DW7" s="658"/>
      <c r="DX7" s="658"/>
      <c r="DY7" s="658"/>
      <c r="DZ7" s="658"/>
      <c r="EA7" s="658"/>
      <c r="EB7" s="658"/>
      <c r="EC7" s="667"/>
    </row>
    <row r="8" spans="2:143" ht="11.25" customHeight="1" x14ac:dyDescent="0.15">
      <c r="B8" s="654" t="s">
        <v>244</v>
      </c>
      <c r="C8" s="655"/>
      <c r="D8" s="655"/>
      <c r="E8" s="655"/>
      <c r="F8" s="655"/>
      <c r="G8" s="655"/>
      <c r="H8" s="655"/>
      <c r="I8" s="655"/>
      <c r="J8" s="655"/>
      <c r="K8" s="655"/>
      <c r="L8" s="655"/>
      <c r="M8" s="655"/>
      <c r="N8" s="655"/>
      <c r="O8" s="655"/>
      <c r="P8" s="655"/>
      <c r="Q8" s="656"/>
      <c r="R8" s="657">
        <v>547886</v>
      </c>
      <c r="S8" s="658"/>
      <c r="T8" s="658"/>
      <c r="U8" s="658"/>
      <c r="V8" s="658"/>
      <c r="W8" s="658"/>
      <c r="X8" s="658"/>
      <c r="Y8" s="659"/>
      <c r="Z8" s="660">
        <v>0.4</v>
      </c>
      <c r="AA8" s="660"/>
      <c r="AB8" s="660"/>
      <c r="AC8" s="660"/>
      <c r="AD8" s="661">
        <v>547886</v>
      </c>
      <c r="AE8" s="661"/>
      <c r="AF8" s="661"/>
      <c r="AG8" s="661"/>
      <c r="AH8" s="661"/>
      <c r="AI8" s="661"/>
      <c r="AJ8" s="661"/>
      <c r="AK8" s="661"/>
      <c r="AL8" s="662">
        <v>0.7</v>
      </c>
      <c r="AM8" s="663"/>
      <c r="AN8" s="663"/>
      <c r="AO8" s="664"/>
      <c r="AP8" s="654" t="s">
        <v>245</v>
      </c>
      <c r="AQ8" s="655"/>
      <c r="AR8" s="655"/>
      <c r="AS8" s="655"/>
      <c r="AT8" s="655"/>
      <c r="AU8" s="655"/>
      <c r="AV8" s="655"/>
      <c r="AW8" s="655"/>
      <c r="AX8" s="655"/>
      <c r="AY8" s="655"/>
      <c r="AZ8" s="655"/>
      <c r="BA8" s="655"/>
      <c r="BB8" s="655"/>
      <c r="BC8" s="655"/>
      <c r="BD8" s="655"/>
      <c r="BE8" s="655"/>
      <c r="BF8" s="656"/>
      <c r="BG8" s="657">
        <v>709483</v>
      </c>
      <c r="BH8" s="658"/>
      <c r="BI8" s="658"/>
      <c r="BJ8" s="658"/>
      <c r="BK8" s="658"/>
      <c r="BL8" s="658"/>
      <c r="BM8" s="658"/>
      <c r="BN8" s="659"/>
      <c r="BO8" s="660">
        <v>1</v>
      </c>
      <c r="BP8" s="660"/>
      <c r="BQ8" s="660"/>
      <c r="BR8" s="660"/>
      <c r="BS8" s="661" t="s">
        <v>129</v>
      </c>
      <c r="BT8" s="661"/>
      <c r="BU8" s="661"/>
      <c r="BV8" s="661"/>
      <c r="BW8" s="661"/>
      <c r="BX8" s="661"/>
      <c r="BY8" s="661"/>
      <c r="BZ8" s="661"/>
      <c r="CA8" s="661"/>
      <c r="CB8" s="665"/>
      <c r="CD8" s="654" t="s">
        <v>246</v>
      </c>
      <c r="CE8" s="655"/>
      <c r="CF8" s="655"/>
      <c r="CG8" s="655"/>
      <c r="CH8" s="655"/>
      <c r="CI8" s="655"/>
      <c r="CJ8" s="655"/>
      <c r="CK8" s="655"/>
      <c r="CL8" s="655"/>
      <c r="CM8" s="655"/>
      <c r="CN8" s="655"/>
      <c r="CO8" s="655"/>
      <c r="CP8" s="655"/>
      <c r="CQ8" s="656"/>
      <c r="CR8" s="657">
        <v>57527111</v>
      </c>
      <c r="CS8" s="658"/>
      <c r="CT8" s="658"/>
      <c r="CU8" s="658"/>
      <c r="CV8" s="658"/>
      <c r="CW8" s="658"/>
      <c r="CX8" s="658"/>
      <c r="CY8" s="659"/>
      <c r="CZ8" s="660">
        <v>40.9</v>
      </c>
      <c r="DA8" s="660"/>
      <c r="DB8" s="660"/>
      <c r="DC8" s="660"/>
      <c r="DD8" s="666">
        <v>1437374</v>
      </c>
      <c r="DE8" s="658"/>
      <c r="DF8" s="658"/>
      <c r="DG8" s="658"/>
      <c r="DH8" s="658"/>
      <c r="DI8" s="658"/>
      <c r="DJ8" s="658"/>
      <c r="DK8" s="658"/>
      <c r="DL8" s="658"/>
      <c r="DM8" s="658"/>
      <c r="DN8" s="658"/>
      <c r="DO8" s="658"/>
      <c r="DP8" s="659"/>
      <c r="DQ8" s="666">
        <v>25424763</v>
      </c>
      <c r="DR8" s="658"/>
      <c r="DS8" s="658"/>
      <c r="DT8" s="658"/>
      <c r="DU8" s="658"/>
      <c r="DV8" s="658"/>
      <c r="DW8" s="658"/>
      <c r="DX8" s="658"/>
      <c r="DY8" s="658"/>
      <c r="DZ8" s="658"/>
      <c r="EA8" s="658"/>
      <c r="EB8" s="658"/>
      <c r="EC8" s="667"/>
    </row>
    <row r="9" spans="2:143" ht="11.25" customHeight="1" x14ac:dyDescent="0.15">
      <c r="B9" s="654" t="s">
        <v>247</v>
      </c>
      <c r="C9" s="655"/>
      <c r="D9" s="655"/>
      <c r="E9" s="655"/>
      <c r="F9" s="655"/>
      <c r="G9" s="655"/>
      <c r="H9" s="655"/>
      <c r="I9" s="655"/>
      <c r="J9" s="655"/>
      <c r="K9" s="655"/>
      <c r="L9" s="655"/>
      <c r="M9" s="655"/>
      <c r="N9" s="655"/>
      <c r="O9" s="655"/>
      <c r="P9" s="655"/>
      <c r="Q9" s="656"/>
      <c r="R9" s="657">
        <v>625777</v>
      </c>
      <c r="S9" s="658"/>
      <c r="T9" s="658"/>
      <c r="U9" s="658"/>
      <c r="V9" s="658"/>
      <c r="W9" s="658"/>
      <c r="X9" s="658"/>
      <c r="Y9" s="659"/>
      <c r="Z9" s="660">
        <v>0.4</v>
      </c>
      <c r="AA9" s="660"/>
      <c r="AB9" s="660"/>
      <c r="AC9" s="660"/>
      <c r="AD9" s="661">
        <v>625777</v>
      </c>
      <c r="AE9" s="661"/>
      <c r="AF9" s="661"/>
      <c r="AG9" s="661"/>
      <c r="AH9" s="661"/>
      <c r="AI9" s="661"/>
      <c r="AJ9" s="661"/>
      <c r="AK9" s="661"/>
      <c r="AL9" s="662">
        <v>0.8</v>
      </c>
      <c r="AM9" s="663"/>
      <c r="AN9" s="663"/>
      <c r="AO9" s="664"/>
      <c r="AP9" s="654" t="s">
        <v>248</v>
      </c>
      <c r="AQ9" s="655"/>
      <c r="AR9" s="655"/>
      <c r="AS9" s="655"/>
      <c r="AT9" s="655"/>
      <c r="AU9" s="655"/>
      <c r="AV9" s="655"/>
      <c r="AW9" s="655"/>
      <c r="AX9" s="655"/>
      <c r="AY9" s="655"/>
      <c r="AZ9" s="655"/>
      <c r="BA9" s="655"/>
      <c r="BB9" s="655"/>
      <c r="BC9" s="655"/>
      <c r="BD9" s="655"/>
      <c r="BE9" s="655"/>
      <c r="BF9" s="656"/>
      <c r="BG9" s="657">
        <v>25538485</v>
      </c>
      <c r="BH9" s="658"/>
      <c r="BI9" s="658"/>
      <c r="BJ9" s="658"/>
      <c r="BK9" s="658"/>
      <c r="BL9" s="658"/>
      <c r="BM9" s="658"/>
      <c r="BN9" s="659"/>
      <c r="BO9" s="660">
        <v>37</v>
      </c>
      <c r="BP9" s="660"/>
      <c r="BQ9" s="660"/>
      <c r="BR9" s="660"/>
      <c r="BS9" s="661" t="s">
        <v>129</v>
      </c>
      <c r="BT9" s="661"/>
      <c r="BU9" s="661"/>
      <c r="BV9" s="661"/>
      <c r="BW9" s="661"/>
      <c r="BX9" s="661"/>
      <c r="BY9" s="661"/>
      <c r="BZ9" s="661"/>
      <c r="CA9" s="661"/>
      <c r="CB9" s="665"/>
      <c r="CD9" s="654" t="s">
        <v>249</v>
      </c>
      <c r="CE9" s="655"/>
      <c r="CF9" s="655"/>
      <c r="CG9" s="655"/>
      <c r="CH9" s="655"/>
      <c r="CI9" s="655"/>
      <c r="CJ9" s="655"/>
      <c r="CK9" s="655"/>
      <c r="CL9" s="655"/>
      <c r="CM9" s="655"/>
      <c r="CN9" s="655"/>
      <c r="CO9" s="655"/>
      <c r="CP9" s="655"/>
      <c r="CQ9" s="656"/>
      <c r="CR9" s="657">
        <v>18097224</v>
      </c>
      <c r="CS9" s="658"/>
      <c r="CT9" s="658"/>
      <c r="CU9" s="658"/>
      <c r="CV9" s="658"/>
      <c r="CW9" s="658"/>
      <c r="CX9" s="658"/>
      <c r="CY9" s="659"/>
      <c r="CZ9" s="660">
        <v>12.9</v>
      </c>
      <c r="DA9" s="660"/>
      <c r="DB9" s="660"/>
      <c r="DC9" s="660"/>
      <c r="DD9" s="666">
        <v>544269</v>
      </c>
      <c r="DE9" s="658"/>
      <c r="DF9" s="658"/>
      <c r="DG9" s="658"/>
      <c r="DH9" s="658"/>
      <c r="DI9" s="658"/>
      <c r="DJ9" s="658"/>
      <c r="DK9" s="658"/>
      <c r="DL9" s="658"/>
      <c r="DM9" s="658"/>
      <c r="DN9" s="658"/>
      <c r="DO9" s="658"/>
      <c r="DP9" s="659"/>
      <c r="DQ9" s="666">
        <v>12784930</v>
      </c>
      <c r="DR9" s="658"/>
      <c r="DS9" s="658"/>
      <c r="DT9" s="658"/>
      <c r="DU9" s="658"/>
      <c r="DV9" s="658"/>
      <c r="DW9" s="658"/>
      <c r="DX9" s="658"/>
      <c r="DY9" s="658"/>
      <c r="DZ9" s="658"/>
      <c r="EA9" s="658"/>
      <c r="EB9" s="658"/>
      <c r="EC9" s="667"/>
    </row>
    <row r="10" spans="2:143" ht="11.25" customHeight="1" x14ac:dyDescent="0.15">
      <c r="B10" s="654" t="s">
        <v>250</v>
      </c>
      <c r="C10" s="655"/>
      <c r="D10" s="655"/>
      <c r="E10" s="655"/>
      <c r="F10" s="655"/>
      <c r="G10" s="655"/>
      <c r="H10" s="655"/>
      <c r="I10" s="655"/>
      <c r="J10" s="655"/>
      <c r="K10" s="655"/>
      <c r="L10" s="655"/>
      <c r="M10" s="655"/>
      <c r="N10" s="655"/>
      <c r="O10" s="655"/>
      <c r="P10" s="655"/>
      <c r="Q10" s="656"/>
      <c r="R10" s="657" t="s">
        <v>129</v>
      </c>
      <c r="S10" s="658"/>
      <c r="T10" s="658"/>
      <c r="U10" s="658"/>
      <c r="V10" s="658"/>
      <c r="W10" s="658"/>
      <c r="X10" s="658"/>
      <c r="Y10" s="659"/>
      <c r="Z10" s="660" t="s">
        <v>129</v>
      </c>
      <c r="AA10" s="660"/>
      <c r="AB10" s="660"/>
      <c r="AC10" s="660"/>
      <c r="AD10" s="661" t="s">
        <v>129</v>
      </c>
      <c r="AE10" s="661"/>
      <c r="AF10" s="661"/>
      <c r="AG10" s="661"/>
      <c r="AH10" s="661"/>
      <c r="AI10" s="661"/>
      <c r="AJ10" s="661"/>
      <c r="AK10" s="661"/>
      <c r="AL10" s="662" t="s">
        <v>129</v>
      </c>
      <c r="AM10" s="663"/>
      <c r="AN10" s="663"/>
      <c r="AO10" s="664"/>
      <c r="AP10" s="654" t="s">
        <v>251</v>
      </c>
      <c r="AQ10" s="655"/>
      <c r="AR10" s="655"/>
      <c r="AS10" s="655"/>
      <c r="AT10" s="655"/>
      <c r="AU10" s="655"/>
      <c r="AV10" s="655"/>
      <c r="AW10" s="655"/>
      <c r="AX10" s="655"/>
      <c r="AY10" s="655"/>
      <c r="AZ10" s="655"/>
      <c r="BA10" s="655"/>
      <c r="BB10" s="655"/>
      <c r="BC10" s="655"/>
      <c r="BD10" s="655"/>
      <c r="BE10" s="655"/>
      <c r="BF10" s="656"/>
      <c r="BG10" s="657">
        <v>987733</v>
      </c>
      <c r="BH10" s="658"/>
      <c r="BI10" s="658"/>
      <c r="BJ10" s="658"/>
      <c r="BK10" s="658"/>
      <c r="BL10" s="658"/>
      <c r="BM10" s="658"/>
      <c r="BN10" s="659"/>
      <c r="BO10" s="660">
        <v>1.4</v>
      </c>
      <c r="BP10" s="660"/>
      <c r="BQ10" s="660"/>
      <c r="BR10" s="660"/>
      <c r="BS10" s="661" t="s">
        <v>129</v>
      </c>
      <c r="BT10" s="661"/>
      <c r="BU10" s="661"/>
      <c r="BV10" s="661"/>
      <c r="BW10" s="661"/>
      <c r="BX10" s="661"/>
      <c r="BY10" s="661"/>
      <c r="BZ10" s="661"/>
      <c r="CA10" s="661"/>
      <c r="CB10" s="665"/>
      <c r="CD10" s="654" t="s">
        <v>252</v>
      </c>
      <c r="CE10" s="655"/>
      <c r="CF10" s="655"/>
      <c r="CG10" s="655"/>
      <c r="CH10" s="655"/>
      <c r="CI10" s="655"/>
      <c r="CJ10" s="655"/>
      <c r="CK10" s="655"/>
      <c r="CL10" s="655"/>
      <c r="CM10" s="655"/>
      <c r="CN10" s="655"/>
      <c r="CO10" s="655"/>
      <c r="CP10" s="655"/>
      <c r="CQ10" s="656"/>
      <c r="CR10" s="657">
        <v>144536</v>
      </c>
      <c r="CS10" s="658"/>
      <c r="CT10" s="658"/>
      <c r="CU10" s="658"/>
      <c r="CV10" s="658"/>
      <c r="CW10" s="658"/>
      <c r="CX10" s="658"/>
      <c r="CY10" s="659"/>
      <c r="CZ10" s="660">
        <v>0.1</v>
      </c>
      <c r="DA10" s="660"/>
      <c r="DB10" s="660"/>
      <c r="DC10" s="660"/>
      <c r="DD10" s="666">
        <v>51535</v>
      </c>
      <c r="DE10" s="658"/>
      <c r="DF10" s="658"/>
      <c r="DG10" s="658"/>
      <c r="DH10" s="658"/>
      <c r="DI10" s="658"/>
      <c r="DJ10" s="658"/>
      <c r="DK10" s="658"/>
      <c r="DL10" s="658"/>
      <c r="DM10" s="658"/>
      <c r="DN10" s="658"/>
      <c r="DO10" s="658"/>
      <c r="DP10" s="659"/>
      <c r="DQ10" s="666">
        <v>79388</v>
      </c>
      <c r="DR10" s="658"/>
      <c r="DS10" s="658"/>
      <c r="DT10" s="658"/>
      <c r="DU10" s="658"/>
      <c r="DV10" s="658"/>
      <c r="DW10" s="658"/>
      <c r="DX10" s="658"/>
      <c r="DY10" s="658"/>
      <c r="DZ10" s="658"/>
      <c r="EA10" s="658"/>
      <c r="EB10" s="658"/>
      <c r="EC10" s="667"/>
    </row>
    <row r="11" spans="2:143" ht="11.25" customHeight="1" x14ac:dyDescent="0.15">
      <c r="B11" s="654" t="s">
        <v>253</v>
      </c>
      <c r="C11" s="655"/>
      <c r="D11" s="655"/>
      <c r="E11" s="655"/>
      <c r="F11" s="655"/>
      <c r="G11" s="655"/>
      <c r="H11" s="655"/>
      <c r="I11" s="655"/>
      <c r="J11" s="655"/>
      <c r="K11" s="655"/>
      <c r="L11" s="655"/>
      <c r="M11" s="655"/>
      <c r="N11" s="655"/>
      <c r="O11" s="655"/>
      <c r="P11" s="655"/>
      <c r="Q11" s="656"/>
      <c r="R11" s="657">
        <v>9009535</v>
      </c>
      <c r="S11" s="658"/>
      <c r="T11" s="658"/>
      <c r="U11" s="658"/>
      <c r="V11" s="658"/>
      <c r="W11" s="658"/>
      <c r="X11" s="658"/>
      <c r="Y11" s="659"/>
      <c r="Z11" s="662">
        <v>6</v>
      </c>
      <c r="AA11" s="663"/>
      <c r="AB11" s="663"/>
      <c r="AC11" s="669"/>
      <c r="AD11" s="666">
        <v>9009535</v>
      </c>
      <c r="AE11" s="658"/>
      <c r="AF11" s="658"/>
      <c r="AG11" s="658"/>
      <c r="AH11" s="658"/>
      <c r="AI11" s="658"/>
      <c r="AJ11" s="658"/>
      <c r="AK11" s="659"/>
      <c r="AL11" s="662">
        <v>11.4</v>
      </c>
      <c r="AM11" s="663"/>
      <c r="AN11" s="663"/>
      <c r="AO11" s="664"/>
      <c r="AP11" s="654" t="s">
        <v>254</v>
      </c>
      <c r="AQ11" s="655"/>
      <c r="AR11" s="655"/>
      <c r="AS11" s="655"/>
      <c r="AT11" s="655"/>
      <c r="AU11" s="655"/>
      <c r="AV11" s="655"/>
      <c r="AW11" s="655"/>
      <c r="AX11" s="655"/>
      <c r="AY11" s="655"/>
      <c r="AZ11" s="655"/>
      <c r="BA11" s="655"/>
      <c r="BB11" s="655"/>
      <c r="BC11" s="655"/>
      <c r="BD11" s="655"/>
      <c r="BE11" s="655"/>
      <c r="BF11" s="656"/>
      <c r="BG11" s="657">
        <v>2429859</v>
      </c>
      <c r="BH11" s="658"/>
      <c r="BI11" s="658"/>
      <c r="BJ11" s="658"/>
      <c r="BK11" s="658"/>
      <c r="BL11" s="658"/>
      <c r="BM11" s="658"/>
      <c r="BN11" s="659"/>
      <c r="BO11" s="660">
        <v>3.5</v>
      </c>
      <c r="BP11" s="660"/>
      <c r="BQ11" s="660"/>
      <c r="BR11" s="660"/>
      <c r="BS11" s="661" t="s">
        <v>129</v>
      </c>
      <c r="BT11" s="661"/>
      <c r="BU11" s="661"/>
      <c r="BV11" s="661"/>
      <c r="BW11" s="661"/>
      <c r="BX11" s="661"/>
      <c r="BY11" s="661"/>
      <c r="BZ11" s="661"/>
      <c r="CA11" s="661"/>
      <c r="CB11" s="665"/>
      <c r="CD11" s="654" t="s">
        <v>255</v>
      </c>
      <c r="CE11" s="655"/>
      <c r="CF11" s="655"/>
      <c r="CG11" s="655"/>
      <c r="CH11" s="655"/>
      <c r="CI11" s="655"/>
      <c r="CJ11" s="655"/>
      <c r="CK11" s="655"/>
      <c r="CL11" s="655"/>
      <c r="CM11" s="655"/>
      <c r="CN11" s="655"/>
      <c r="CO11" s="655"/>
      <c r="CP11" s="655"/>
      <c r="CQ11" s="656"/>
      <c r="CR11" s="657">
        <v>1477465</v>
      </c>
      <c r="CS11" s="658"/>
      <c r="CT11" s="658"/>
      <c r="CU11" s="658"/>
      <c r="CV11" s="658"/>
      <c r="CW11" s="658"/>
      <c r="CX11" s="658"/>
      <c r="CY11" s="659"/>
      <c r="CZ11" s="660">
        <v>1</v>
      </c>
      <c r="DA11" s="660"/>
      <c r="DB11" s="660"/>
      <c r="DC11" s="660"/>
      <c r="DD11" s="666">
        <v>280777</v>
      </c>
      <c r="DE11" s="658"/>
      <c r="DF11" s="658"/>
      <c r="DG11" s="658"/>
      <c r="DH11" s="658"/>
      <c r="DI11" s="658"/>
      <c r="DJ11" s="658"/>
      <c r="DK11" s="658"/>
      <c r="DL11" s="658"/>
      <c r="DM11" s="658"/>
      <c r="DN11" s="658"/>
      <c r="DO11" s="658"/>
      <c r="DP11" s="659"/>
      <c r="DQ11" s="666">
        <v>1225842</v>
      </c>
      <c r="DR11" s="658"/>
      <c r="DS11" s="658"/>
      <c r="DT11" s="658"/>
      <c r="DU11" s="658"/>
      <c r="DV11" s="658"/>
      <c r="DW11" s="658"/>
      <c r="DX11" s="658"/>
      <c r="DY11" s="658"/>
      <c r="DZ11" s="658"/>
      <c r="EA11" s="658"/>
      <c r="EB11" s="658"/>
      <c r="EC11" s="667"/>
    </row>
    <row r="12" spans="2:143" ht="11.25" customHeight="1" x14ac:dyDescent="0.15">
      <c r="B12" s="654" t="s">
        <v>256</v>
      </c>
      <c r="C12" s="655"/>
      <c r="D12" s="655"/>
      <c r="E12" s="655"/>
      <c r="F12" s="655"/>
      <c r="G12" s="655"/>
      <c r="H12" s="655"/>
      <c r="I12" s="655"/>
      <c r="J12" s="655"/>
      <c r="K12" s="655"/>
      <c r="L12" s="655"/>
      <c r="M12" s="655"/>
      <c r="N12" s="655"/>
      <c r="O12" s="655"/>
      <c r="P12" s="655"/>
      <c r="Q12" s="656"/>
      <c r="R12" s="657">
        <v>91471</v>
      </c>
      <c r="S12" s="658"/>
      <c r="T12" s="658"/>
      <c r="U12" s="658"/>
      <c r="V12" s="658"/>
      <c r="W12" s="658"/>
      <c r="X12" s="658"/>
      <c r="Y12" s="659"/>
      <c r="Z12" s="660">
        <v>0.1</v>
      </c>
      <c r="AA12" s="660"/>
      <c r="AB12" s="660"/>
      <c r="AC12" s="660"/>
      <c r="AD12" s="661">
        <v>91471</v>
      </c>
      <c r="AE12" s="661"/>
      <c r="AF12" s="661"/>
      <c r="AG12" s="661"/>
      <c r="AH12" s="661"/>
      <c r="AI12" s="661"/>
      <c r="AJ12" s="661"/>
      <c r="AK12" s="661"/>
      <c r="AL12" s="662">
        <v>0.1</v>
      </c>
      <c r="AM12" s="663"/>
      <c r="AN12" s="663"/>
      <c r="AO12" s="664"/>
      <c r="AP12" s="654" t="s">
        <v>257</v>
      </c>
      <c r="AQ12" s="655"/>
      <c r="AR12" s="655"/>
      <c r="AS12" s="655"/>
      <c r="AT12" s="655"/>
      <c r="AU12" s="655"/>
      <c r="AV12" s="655"/>
      <c r="AW12" s="655"/>
      <c r="AX12" s="655"/>
      <c r="AY12" s="655"/>
      <c r="AZ12" s="655"/>
      <c r="BA12" s="655"/>
      <c r="BB12" s="655"/>
      <c r="BC12" s="655"/>
      <c r="BD12" s="655"/>
      <c r="BE12" s="655"/>
      <c r="BF12" s="656"/>
      <c r="BG12" s="657">
        <v>27950243</v>
      </c>
      <c r="BH12" s="658"/>
      <c r="BI12" s="658"/>
      <c r="BJ12" s="658"/>
      <c r="BK12" s="658"/>
      <c r="BL12" s="658"/>
      <c r="BM12" s="658"/>
      <c r="BN12" s="659"/>
      <c r="BO12" s="660">
        <v>40.5</v>
      </c>
      <c r="BP12" s="660"/>
      <c r="BQ12" s="660"/>
      <c r="BR12" s="660"/>
      <c r="BS12" s="661" t="s">
        <v>129</v>
      </c>
      <c r="BT12" s="661"/>
      <c r="BU12" s="661"/>
      <c r="BV12" s="661"/>
      <c r="BW12" s="661"/>
      <c r="BX12" s="661"/>
      <c r="BY12" s="661"/>
      <c r="BZ12" s="661"/>
      <c r="CA12" s="661"/>
      <c r="CB12" s="665"/>
      <c r="CD12" s="654" t="s">
        <v>258</v>
      </c>
      <c r="CE12" s="655"/>
      <c r="CF12" s="655"/>
      <c r="CG12" s="655"/>
      <c r="CH12" s="655"/>
      <c r="CI12" s="655"/>
      <c r="CJ12" s="655"/>
      <c r="CK12" s="655"/>
      <c r="CL12" s="655"/>
      <c r="CM12" s="655"/>
      <c r="CN12" s="655"/>
      <c r="CO12" s="655"/>
      <c r="CP12" s="655"/>
      <c r="CQ12" s="656"/>
      <c r="CR12" s="657">
        <v>2853786</v>
      </c>
      <c r="CS12" s="658"/>
      <c r="CT12" s="658"/>
      <c r="CU12" s="658"/>
      <c r="CV12" s="658"/>
      <c r="CW12" s="658"/>
      <c r="CX12" s="658"/>
      <c r="CY12" s="659"/>
      <c r="CZ12" s="660">
        <v>2</v>
      </c>
      <c r="DA12" s="660"/>
      <c r="DB12" s="660"/>
      <c r="DC12" s="660"/>
      <c r="DD12" s="666">
        <v>17435</v>
      </c>
      <c r="DE12" s="658"/>
      <c r="DF12" s="658"/>
      <c r="DG12" s="658"/>
      <c r="DH12" s="658"/>
      <c r="DI12" s="658"/>
      <c r="DJ12" s="658"/>
      <c r="DK12" s="658"/>
      <c r="DL12" s="658"/>
      <c r="DM12" s="658"/>
      <c r="DN12" s="658"/>
      <c r="DO12" s="658"/>
      <c r="DP12" s="659"/>
      <c r="DQ12" s="666">
        <v>1848899</v>
      </c>
      <c r="DR12" s="658"/>
      <c r="DS12" s="658"/>
      <c r="DT12" s="658"/>
      <c r="DU12" s="658"/>
      <c r="DV12" s="658"/>
      <c r="DW12" s="658"/>
      <c r="DX12" s="658"/>
      <c r="DY12" s="658"/>
      <c r="DZ12" s="658"/>
      <c r="EA12" s="658"/>
      <c r="EB12" s="658"/>
      <c r="EC12" s="667"/>
    </row>
    <row r="13" spans="2:143" ht="11.25" customHeight="1" x14ac:dyDescent="0.15">
      <c r="B13" s="654" t="s">
        <v>259</v>
      </c>
      <c r="C13" s="655"/>
      <c r="D13" s="655"/>
      <c r="E13" s="655"/>
      <c r="F13" s="655"/>
      <c r="G13" s="655"/>
      <c r="H13" s="655"/>
      <c r="I13" s="655"/>
      <c r="J13" s="655"/>
      <c r="K13" s="655"/>
      <c r="L13" s="655"/>
      <c r="M13" s="655"/>
      <c r="N13" s="655"/>
      <c r="O13" s="655"/>
      <c r="P13" s="655"/>
      <c r="Q13" s="656"/>
      <c r="R13" s="657" t="s">
        <v>129</v>
      </c>
      <c r="S13" s="658"/>
      <c r="T13" s="658"/>
      <c r="U13" s="658"/>
      <c r="V13" s="658"/>
      <c r="W13" s="658"/>
      <c r="X13" s="658"/>
      <c r="Y13" s="659"/>
      <c r="Z13" s="660" t="s">
        <v>129</v>
      </c>
      <c r="AA13" s="660"/>
      <c r="AB13" s="660"/>
      <c r="AC13" s="660"/>
      <c r="AD13" s="661" t="s">
        <v>129</v>
      </c>
      <c r="AE13" s="661"/>
      <c r="AF13" s="661"/>
      <c r="AG13" s="661"/>
      <c r="AH13" s="661"/>
      <c r="AI13" s="661"/>
      <c r="AJ13" s="661"/>
      <c r="AK13" s="661"/>
      <c r="AL13" s="662" t="s">
        <v>129</v>
      </c>
      <c r="AM13" s="663"/>
      <c r="AN13" s="663"/>
      <c r="AO13" s="664"/>
      <c r="AP13" s="654" t="s">
        <v>260</v>
      </c>
      <c r="AQ13" s="655"/>
      <c r="AR13" s="655"/>
      <c r="AS13" s="655"/>
      <c r="AT13" s="655"/>
      <c r="AU13" s="655"/>
      <c r="AV13" s="655"/>
      <c r="AW13" s="655"/>
      <c r="AX13" s="655"/>
      <c r="AY13" s="655"/>
      <c r="AZ13" s="655"/>
      <c r="BA13" s="655"/>
      <c r="BB13" s="655"/>
      <c r="BC13" s="655"/>
      <c r="BD13" s="655"/>
      <c r="BE13" s="655"/>
      <c r="BF13" s="656"/>
      <c r="BG13" s="657">
        <v>27893857</v>
      </c>
      <c r="BH13" s="658"/>
      <c r="BI13" s="658"/>
      <c r="BJ13" s="658"/>
      <c r="BK13" s="658"/>
      <c r="BL13" s="658"/>
      <c r="BM13" s="658"/>
      <c r="BN13" s="659"/>
      <c r="BO13" s="660">
        <v>40.4</v>
      </c>
      <c r="BP13" s="660"/>
      <c r="BQ13" s="660"/>
      <c r="BR13" s="660"/>
      <c r="BS13" s="661" t="s">
        <v>129</v>
      </c>
      <c r="BT13" s="661"/>
      <c r="BU13" s="661"/>
      <c r="BV13" s="661"/>
      <c r="BW13" s="661"/>
      <c r="BX13" s="661"/>
      <c r="BY13" s="661"/>
      <c r="BZ13" s="661"/>
      <c r="CA13" s="661"/>
      <c r="CB13" s="665"/>
      <c r="CD13" s="654" t="s">
        <v>261</v>
      </c>
      <c r="CE13" s="655"/>
      <c r="CF13" s="655"/>
      <c r="CG13" s="655"/>
      <c r="CH13" s="655"/>
      <c r="CI13" s="655"/>
      <c r="CJ13" s="655"/>
      <c r="CK13" s="655"/>
      <c r="CL13" s="655"/>
      <c r="CM13" s="655"/>
      <c r="CN13" s="655"/>
      <c r="CO13" s="655"/>
      <c r="CP13" s="655"/>
      <c r="CQ13" s="656"/>
      <c r="CR13" s="657">
        <v>17785220</v>
      </c>
      <c r="CS13" s="658"/>
      <c r="CT13" s="658"/>
      <c r="CU13" s="658"/>
      <c r="CV13" s="658"/>
      <c r="CW13" s="658"/>
      <c r="CX13" s="658"/>
      <c r="CY13" s="659"/>
      <c r="CZ13" s="660">
        <v>12.6</v>
      </c>
      <c r="DA13" s="660"/>
      <c r="DB13" s="660"/>
      <c r="DC13" s="660"/>
      <c r="DD13" s="666">
        <v>7285611</v>
      </c>
      <c r="DE13" s="658"/>
      <c r="DF13" s="658"/>
      <c r="DG13" s="658"/>
      <c r="DH13" s="658"/>
      <c r="DI13" s="658"/>
      <c r="DJ13" s="658"/>
      <c r="DK13" s="658"/>
      <c r="DL13" s="658"/>
      <c r="DM13" s="658"/>
      <c r="DN13" s="658"/>
      <c r="DO13" s="658"/>
      <c r="DP13" s="659"/>
      <c r="DQ13" s="666">
        <v>12169317</v>
      </c>
      <c r="DR13" s="658"/>
      <c r="DS13" s="658"/>
      <c r="DT13" s="658"/>
      <c r="DU13" s="658"/>
      <c r="DV13" s="658"/>
      <c r="DW13" s="658"/>
      <c r="DX13" s="658"/>
      <c r="DY13" s="658"/>
      <c r="DZ13" s="658"/>
      <c r="EA13" s="658"/>
      <c r="EB13" s="658"/>
      <c r="EC13" s="667"/>
    </row>
    <row r="14" spans="2:143" ht="11.25" customHeight="1" x14ac:dyDescent="0.15">
      <c r="B14" s="654" t="s">
        <v>262</v>
      </c>
      <c r="C14" s="655"/>
      <c r="D14" s="655"/>
      <c r="E14" s="655"/>
      <c r="F14" s="655"/>
      <c r="G14" s="655"/>
      <c r="H14" s="655"/>
      <c r="I14" s="655"/>
      <c r="J14" s="655"/>
      <c r="K14" s="655"/>
      <c r="L14" s="655"/>
      <c r="M14" s="655"/>
      <c r="N14" s="655"/>
      <c r="O14" s="655"/>
      <c r="P14" s="655"/>
      <c r="Q14" s="656"/>
      <c r="R14" s="657">
        <v>14</v>
      </c>
      <c r="S14" s="658"/>
      <c r="T14" s="658"/>
      <c r="U14" s="658"/>
      <c r="V14" s="658"/>
      <c r="W14" s="658"/>
      <c r="X14" s="658"/>
      <c r="Y14" s="659"/>
      <c r="Z14" s="660">
        <v>0</v>
      </c>
      <c r="AA14" s="660"/>
      <c r="AB14" s="660"/>
      <c r="AC14" s="660"/>
      <c r="AD14" s="661">
        <v>14</v>
      </c>
      <c r="AE14" s="661"/>
      <c r="AF14" s="661"/>
      <c r="AG14" s="661"/>
      <c r="AH14" s="661"/>
      <c r="AI14" s="661"/>
      <c r="AJ14" s="661"/>
      <c r="AK14" s="661"/>
      <c r="AL14" s="662">
        <v>0</v>
      </c>
      <c r="AM14" s="663"/>
      <c r="AN14" s="663"/>
      <c r="AO14" s="664"/>
      <c r="AP14" s="654" t="s">
        <v>263</v>
      </c>
      <c r="AQ14" s="655"/>
      <c r="AR14" s="655"/>
      <c r="AS14" s="655"/>
      <c r="AT14" s="655"/>
      <c r="AU14" s="655"/>
      <c r="AV14" s="655"/>
      <c r="AW14" s="655"/>
      <c r="AX14" s="655"/>
      <c r="AY14" s="655"/>
      <c r="AZ14" s="655"/>
      <c r="BA14" s="655"/>
      <c r="BB14" s="655"/>
      <c r="BC14" s="655"/>
      <c r="BD14" s="655"/>
      <c r="BE14" s="655"/>
      <c r="BF14" s="656"/>
      <c r="BG14" s="657">
        <v>956005</v>
      </c>
      <c r="BH14" s="658"/>
      <c r="BI14" s="658"/>
      <c r="BJ14" s="658"/>
      <c r="BK14" s="658"/>
      <c r="BL14" s="658"/>
      <c r="BM14" s="658"/>
      <c r="BN14" s="659"/>
      <c r="BO14" s="660">
        <v>1.4</v>
      </c>
      <c r="BP14" s="660"/>
      <c r="BQ14" s="660"/>
      <c r="BR14" s="660"/>
      <c r="BS14" s="661" t="s">
        <v>129</v>
      </c>
      <c r="BT14" s="661"/>
      <c r="BU14" s="661"/>
      <c r="BV14" s="661"/>
      <c r="BW14" s="661"/>
      <c r="BX14" s="661"/>
      <c r="BY14" s="661"/>
      <c r="BZ14" s="661"/>
      <c r="CA14" s="661"/>
      <c r="CB14" s="665"/>
      <c r="CD14" s="654" t="s">
        <v>264</v>
      </c>
      <c r="CE14" s="655"/>
      <c r="CF14" s="655"/>
      <c r="CG14" s="655"/>
      <c r="CH14" s="655"/>
      <c r="CI14" s="655"/>
      <c r="CJ14" s="655"/>
      <c r="CK14" s="655"/>
      <c r="CL14" s="655"/>
      <c r="CM14" s="655"/>
      <c r="CN14" s="655"/>
      <c r="CO14" s="655"/>
      <c r="CP14" s="655"/>
      <c r="CQ14" s="656"/>
      <c r="CR14" s="657">
        <v>3830673</v>
      </c>
      <c r="CS14" s="658"/>
      <c r="CT14" s="658"/>
      <c r="CU14" s="658"/>
      <c r="CV14" s="658"/>
      <c r="CW14" s="658"/>
      <c r="CX14" s="658"/>
      <c r="CY14" s="659"/>
      <c r="CZ14" s="660">
        <v>2.7</v>
      </c>
      <c r="DA14" s="660"/>
      <c r="DB14" s="660"/>
      <c r="DC14" s="660"/>
      <c r="DD14" s="666">
        <v>98721</v>
      </c>
      <c r="DE14" s="658"/>
      <c r="DF14" s="658"/>
      <c r="DG14" s="658"/>
      <c r="DH14" s="658"/>
      <c r="DI14" s="658"/>
      <c r="DJ14" s="658"/>
      <c r="DK14" s="658"/>
      <c r="DL14" s="658"/>
      <c r="DM14" s="658"/>
      <c r="DN14" s="658"/>
      <c r="DO14" s="658"/>
      <c r="DP14" s="659"/>
      <c r="DQ14" s="666">
        <v>3679841</v>
      </c>
      <c r="DR14" s="658"/>
      <c r="DS14" s="658"/>
      <c r="DT14" s="658"/>
      <c r="DU14" s="658"/>
      <c r="DV14" s="658"/>
      <c r="DW14" s="658"/>
      <c r="DX14" s="658"/>
      <c r="DY14" s="658"/>
      <c r="DZ14" s="658"/>
      <c r="EA14" s="658"/>
      <c r="EB14" s="658"/>
      <c r="EC14" s="667"/>
    </row>
    <row r="15" spans="2:143" ht="11.25" customHeight="1" x14ac:dyDescent="0.15">
      <c r="B15" s="654" t="s">
        <v>265</v>
      </c>
      <c r="C15" s="655"/>
      <c r="D15" s="655"/>
      <c r="E15" s="655"/>
      <c r="F15" s="655"/>
      <c r="G15" s="655"/>
      <c r="H15" s="655"/>
      <c r="I15" s="655"/>
      <c r="J15" s="655"/>
      <c r="K15" s="655"/>
      <c r="L15" s="655"/>
      <c r="M15" s="655"/>
      <c r="N15" s="655"/>
      <c r="O15" s="655"/>
      <c r="P15" s="655"/>
      <c r="Q15" s="656"/>
      <c r="R15" s="657" t="s">
        <v>129</v>
      </c>
      <c r="S15" s="658"/>
      <c r="T15" s="658"/>
      <c r="U15" s="658"/>
      <c r="V15" s="658"/>
      <c r="W15" s="658"/>
      <c r="X15" s="658"/>
      <c r="Y15" s="659"/>
      <c r="Z15" s="660" t="s">
        <v>129</v>
      </c>
      <c r="AA15" s="660"/>
      <c r="AB15" s="660"/>
      <c r="AC15" s="660"/>
      <c r="AD15" s="661" t="s">
        <v>129</v>
      </c>
      <c r="AE15" s="661"/>
      <c r="AF15" s="661"/>
      <c r="AG15" s="661"/>
      <c r="AH15" s="661"/>
      <c r="AI15" s="661"/>
      <c r="AJ15" s="661"/>
      <c r="AK15" s="661"/>
      <c r="AL15" s="662" t="s">
        <v>129</v>
      </c>
      <c r="AM15" s="663"/>
      <c r="AN15" s="663"/>
      <c r="AO15" s="664"/>
      <c r="AP15" s="654" t="s">
        <v>266</v>
      </c>
      <c r="AQ15" s="655"/>
      <c r="AR15" s="655"/>
      <c r="AS15" s="655"/>
      <c r="AT15" s="655"/>
      <c r="AU15" s="655"/>
      <c r="AV15" s="655"/>
      <c r="AW15" s="655"/>
      <c r="AX15" s="655"/>
      <c r="AY15" s="655"/>
      <c r="AZ15" s="655"/>
      <c r="BA15" s="655"/>
      <c r="BB15" s="655"/>
      <c r="BC15" s="655"/>
      <c r="BD15" s="655"/>
      <c r="BE15" s="655"/>
      <c r="BF15" s="656"/>
      <c r="BG15" s="657">
        <v>2253327</v>
      </c>
      <c r="BH15" s="658"/>
      <c r="BI15" s="658"/>
      <c r="BJ15" s="658"/>
      <c r="BK15" s="658"/>
      <c r="BL15" s="658"/>
      <c r="BM15" s="658"/>
      <c r="BN15" s="659"/>
      <c r="BO15" s="660">
        <v>3.3</v>
      </c>
      <c r="BP15" s="660"/>
      <c r="BQ15" s="660"/>
      <c r="BR15" s="660"/>
      <c r="BS15" s="661" t="s">
        <v>129</v>
      </c>
      <c r="BT15" s="661"/>
      <c r="BU15" s="661"/>
      <c r="BV15" s="661"/>
      <c r="BW15" s="661"/>
      <c r="BX15" s="661"/>
      <c r="BY15" s="661"/>
      <c r="BZ15" s="661"/>
      <c r="CA15" s="661"/>
      <c r="CB15" s="665"/>
      <c r="CD15" s="654" t="s">
        <v>267</v>
      </c>
      <c r="CE15" s="655"/>
      <c r="CF15" s="655"/>
      <c r="CG15" s="655"/>
      <c r="CH15" s="655"/>
      <c r="CI15" s="655"/>
      <c r="CJ15" s="655"/>
      <c r="CK15" s="655"/>
      <c r="CL15" s="655"/>
      <c r="CM15" s="655"/>
      <c r="CN15" s="655"/>
      <c r="CO15" s="655"/>
      <c r="CP15" s="655"/>
      <c r="CQ15" s="656"/>
      <c r="CR15" s="657">
        <v>15604817</v>
      </c>
      <c r="CS15" s="658"/>
      <c r="CT15" s="658"/>
      <c r="CU15" s="658"/>
      <c r="CV15" s="658"/>
      <c r="CW15" s="658"/>
      <c r="CX15" s="658"/>
      <c r="CY15" s="659"/>
      <c r="CZ15" s="660">
        <v>11.1</v>
      </c>
      <c r="DA15" s="660"/>
      <c r="DB15" s="660"/>
      <c r="DC15" s="660"/>
      <c r="DD15" s="666">
        <v>3013731</v>
      </c>
      <c r="DE15" s="658"/>
      <c r="DF15" s="658"/>
      <c r="DG15" s="658"/>
      <c r="DH15" s="658"/>
      <c r="DI15" s="658"/>
      <c r="DJ15" s="658"/>
      <c r="DK15" s="658"/>
      <c r="DL15" s="658"/>
      <c r="DM15" s="658"/>
      <c r="DN15" s="658"/>
      <c r="DO15" s="658"/>
      <c r="DP15" s="659"/>
      <c r="DQ15" s="666">
        <v>10386911</v>
      </c>
      <c r="DR15" s="658"/>
      <c r="DS15" s="658"/>
      <c r="DT15" s="658"/>
      <c r="DU15" s="658"/>
      <c r="DV15" s="658"/>
      <c r="DW15" s="658"/>
      <c r="DX15" s="658"/>
      <c r="DY15" s="658"/>
      <c r="DZ15" s="658"/>
      <c r="EA15" s="658"/>
      <c r="EB15" s="658"/>
      <c r="EC15" s="667"/>
    </row>
    <row r="16" spans="2:143" ht="11.25" customHeight="1" x14ac:dyDescent="0.15">
      <c r="B16" s="654" t="s">
        <v>268</v>
      </c>
      <c r="C16" s="655"/>
      <c r="D16" s="655"/>
      <c r="E16" s="655"/>
      <c r="F16" s="655"/>
      <c r="G16" s="655"/>
      <c r="H16" s="655"/>
      <c r="I16" s="655"/>
      <c r="J16" s="655"/>
      <c r="K16" s="655"/>
      <c r="L16" s="655"/>
      <c r="M16" s="655"/>
      <c r="N16" s="655"/>
      <c r="O16" s="655"/>
      <c r="P16" s="655"/>
      <c r="Q16" s="656"/>
      <c r="R16" s="657">
        <v>175147</v>
      </c>
      <c r="S16" s="658"/>
      <c r="T16" s="658"/>
      <c r="U16" s="658"/>
      <c r="V16" s="658"/>
      <c r="W16" s="658"/>
      <c r="X16" s="658"/>
      <c r="Y16" s="659"/>
      <c r="Z16" s="660">
        <v>0.1</v>
      </c>
      <c r="AA16" s="660"/>
      <c r="AB16" s="660"/>
      <c r="AC16" s="660"/>
      <c r="AD16" s="661">
        <v>175147</v>
      </c>
      <c r="AE16" s="661"/>
      <c r="AF16" s="661"/>
      <c r="AG16" s="661"/>
      <c r="AH16" s="661"/>
      <c r="AI16" s="661"/>
      <c r="AJ16" s="661"/>
      <c r="AK16" s="661"/>
      <c r="AL16" s="662">
        <v>0.2</v>
      </c>
      <c r="AM16" s="663"/>
      <c r="AN16" s="663"/>
      <c r="AO16" s="664"/>
      <c r="AP16" s="654" t="s">
        <v>269</v>
      </c>
      <c r="AQ16" s="655"/>
      <c r="AR16" s="655"/>
      <c r="AS16" s="655"/>
      <c r="AT16" s="655"/>
      <c r="AU16" s="655"/>
      <c r="AV16" s="655"/>
      <c r="AW16" s="655"/>
      <c r="AX16" s="655"/>
      <c r="AY16" s="655"/>
      <c r="AZ16" s="655"/>
      <c r="BA16" s="655"/>
      <c r="BB16" s="655"/>
      <c r="BC16" s="655"/>
      <c r="BD16" s="655"/>
      <c r="BE16" s="655"/>
      <c r="BF16" s="656"/>
      <c r="BG16" s="657">
        <v>625</v>
      </c>
      <c r="BH16" s="658"/>
      <c r="BI16" s="658"/>
      <c r="BJ16" s="658"/>
      <c r="BK16" s="658"/>
      <c r="BL16" s="658"/>
      <c r="BM16" s="658"/>
      <c r="BN16" s="659"/>
      <c r="BO16" s="660">
        <v>0</v>
      </c>
      <c r="BP16" s="660"/>
      <c r="BQ16" s="660"/>
      <c r="BR16" s="660"/>
      <c r="BS16" s="661" t="s">
        <v>129</v>
      </c>
      <c r="BT16" s="661"/>
      <c r="BU16" s="661"/>
      <c r="BV16" s="661"/>
      <c r="BW16" s="661"/>
      <c r="BX16" s="661"/>
      <c r="BY16" s="661"/>
      <c r="BZ16" s="661"/>
      <c r="CA16" s="661"/>
      <c r="CB16" s="665"/>
      <c r="CD16" s="654" t="s">
        <v>270</v>
      </c>
      <c r="CE16" s="655"/>
      <c r="CF16" s="655"/>
      <c r="CG16" s="655"/>
      <c r="CH16" s="655"/>
      <c r="CI16" s="655"/>
      <c r="CJ16" s="655"/>
      <c r="CK16" s="655"/>
      <c r="CL16" s="655"/>
      <c r="CM16" s="655"/>
      <c r="CN16" s="655"/>
      <c r="CO16" s="655"/>
      <c r="CP16" s="655"/>
      <c r="CQ16" s="656"/>
      <c r="CR16" s="657">
        <v>58775</v>
      </c>
      <c r="CS16" s="658"/>
      <c r="CT16" s="658"/>
      <c r="CU16" s="658"/>
      <c r="CV16" s="658"/>
      <c r="CW16" s="658"/>
      <c r="CX16" s="658"/>
      <c r="CY16" s="659"/>
      <c r="CZ16" s="660">
        <v>0</v>
      </c>
      <c r="DA16" s="660"/>
      <c r="DB16" s="660"/>
      <c r="DC16" s="660"/>
      <c r="DD16" s="666" t="s">
        <v>129</v>
      </c>
      <c r="DE16" s="658"/>
      <c r="DF16" s="658"/>
      <c r="DG16" s="658"/>
      <c r="DH16" s="658"/>
      <c r="DI16" s="658"/>
      <c r="DJ16" s="658"/>
      <c r="DK16" s="658"/>
      <c r="DL16" s="658"/>
      <c r="DM16" s="658"/>
      <c r="DN16" s="658"/>
      <c r="DO16" s="658"/>
      <c r="DP16" s="659"/>
      <c r="DQ16" s="666">
        <v>51849</v>
      </c>
      <c r="DR16" s="658"/>
      <c r="DS16" s="658"/>
      <c r="DT16" s="658"/>
      <c r="DU16" s="658"/>
      <c r="DV16" s="658"/>
      <c r="DW16" s="658"/>
      <c r="DX16" s="658"/>
      <c r="DY16" s="658"/>
      <c r="DZ16" s="658"/>
      <c r="EA16" s="658"/>
      <c r="EB16" s="658"/>
      <c r="EC16" s="667"/>
    </row>
    <row r="17" spans="2:133" ht="11.25" customHeight="1" x14ac:dyDescent="0.15">
      <c r="B17" s="654" t="s">
        <v>271</v>
      </c>
      <c r="C17" s="655"/>
      <c r="D17" s="655"/>
      <c r="E17" s="655"/>
      <c r="F17" s="655"/>
      <c r="G17" s="655"/>
      <c r="H17" s="655"/>
      <c r="I17" s="655"/>
      <c r="J17" s="655"/>
      <c r="K17" s="655"/>
      <c r="L17" s="655"/>
      <c r="M17" s="655"/>
      <c r="N17" s="655"/>
      <c r="O17" s="655"/>
      <c r="P17" s="655"/>
      <c r="Q17" s="656"/>
      <c r="R17" s="657">
        <v>798595</v>
      </c>
      <c r="S17" s="658"/>
      <c r="T17" s="658"/>
      <c r="U17" s="658"/>
      <c r="V17" s="658"/>
      <c r="W17" s="658"/>
      <c r="X17" s="658"/>
      <c r="Y17" s="659"/>
      <c r="Z17" s="660">
        <v>0.5</v>
      </c>
      <c r="AA17" s="660"/>
      <c r="AB17" s="660"/>
      <c r="AC17" s="660"/>
      <c r="AD17" s="661">
        <v>798595</v>
      </c>
      <c r="AE17" s="661"/>
      <c r="AF17" s="661"/>
      <c r="AG17" s="661"/>
      <c r="AH17" s="661"/>
      <c r="AI17" s="661"/>
      <c r="AJ17" s="661"/>
      <c r="AK17" s="661"/>
      <c r="AL17" s="662">
        <v>1</v>
      </c>
      <c r="AM17" s="663"/>
      <c r="AN17" s="663"/>
      <c r="AO17" s="664"/>
      <c r="AP17" s="654" t="s">
        <v>272</v>
      </c>
      <c r="AQ17" s="655"/>
      <c r="AR17" s="655"/>
      <c r="AS17" s="655"/>
      <c r="AT17" s="655"/>
      <c r="AU17" s="655"/>
      <c r="AV17" s="655"/>
      <c r="AW17" s="655"/>
      <c r="AX17" s="655"/>
      <c r="AY17" s="655"/>
      <c r="AZ17" s="655"/>
      <c r="BA17" s="655"/>
      <c r="BB17" s="655"/>
      <c r="BC17" s="655"/>
      <c r="BD17" s="655"/>
      <c r="BE17" s="655"/>
      <c r="BF17" s="656"/>
      <c r="BG17" s="657" t="s">
        <v>129</v>
      </c>
      <c r="BH17" s="658"/>
      <c r="BI17" s="658"/>
      <c r="BJ17" s="658"/>
      <c r="BK17" s="658"/>
      <c r="BL17" s="658"/>
      <c r="BM17" s="658"/>
      <c r="BN17" s="659"/>
      <c r="BO17" s="660" t="s">
        <v>129</v>
      </c>
      <c r="BP17" s="660"/>
      <c r="BQ17" s="660"/>
      <c r="BR17" s="660"/>
      <c r="BS17" s="661" t="s">
        <v>129</v>
      </c>
      <c r="BT17" s="661"/>
      <c r="BU17" s="661"/>
      <c r="BV17" s="661"/>
      <c r="BW17" s="661"/>
      <c r="BX17" s="661"/>
      <c r="BY17" s="661"/>
      <c r="BZ17" s="661"/>
      <c r="CA17" s="661"/>
      <c r="CB17" s="665"/>
      <c r="CD17" s="654" t="s">
        <v>273</v>
      </c>
      <c r="CE17" s="655"/>
      <c r="CF17" s="655"/>
      <c r="CG17" s="655"/>
      <c r="CH17" s="655"/>
      <c r="CI17" s="655"/>
      <c r="CJ17" s="655"/>
      <c r="CK17" s="655"/>
      <c r="CL17" s="655"/>
      <c r="CM17" s="655"/>
      <c r="CN17" s="655"/>
      <c r="CO17" s="655"/>
      <c r="CP17" s="655"/>
      <c r="CQ17" s="656"/>
      <c r="CR17" s="657">
        <v>6775655</v>
      </c>
      <c r="CS17" s="658"/>
      <c r="CT17" s="658"/>
      <c r="CU17" s="658"/>
      <c r="CV17" s="658"/>
      <c r="CW17" s="658"/>
      <c r="CX17" s="658"/>
      <c r="CY17" s="659"/>
      <c r="CZ17" s="660">
        <v>4.8</v>
      </c>
      <c r="DA17" s="660"/>
      <c r="DB17" s="660"/>
      <c r="DC17" s="660"/>
      <c r="DD17" s="666" t="s">
        <v>129</v>
      </c>
      <c r="DE17" s="658"/>
      <c r="DF17" s="658"/>
      <c r="DG17" s="658"/>
      <c r="DH17" s="658"/>
      <c r="DI17" s="658"/>
      <c r="DJ17" s="658"/>
      <c r="DK17" s="658"/>
      <c r="DL17" s="658"/>
      <c r="DM17" s="658"/>
      <c r="DN17" s="658"/>
      <c r="DO17" s="658"/>
      <c r="DP17" s="659"/>
      <c r="DQ17" s="666">
        <v>6586834</v>
      </c>
      <c r="DR17" s="658"/>
      <c r="DS17" s="658"/>
      <c r="DT17" s="658"/>
      <c r="DU17" s="658"/>
      <c r="DV17" s="658"/>
      <c r="DW17" s="658"/>
      <c r="DX17" s="658"/>
      <c r="DY17" s="658"/>
      <c r="DZ17" s="658"/>
      <c r="EA17" s="658"/>
      <c r="EB17" s="658"/>
      <c r="EC17" s="667"/>
    </row>
    <row r="18" spans="2:133" ht="11.25" customHeight="1" x14ac:dyDescent="0.15">
      <c r="B18" s="654" t="s">
        <v>274</v>
      </c>
      <c r="C18" s="655"/>
      <c r="D18" s="655"/>
      <c r="E18" s="655"/>
      <c r="F18" s="655"/>
      <c r="G18" s="655"/>
      <c r="H18" s="655"/>
      <c r="I18" s="655"/>
      <c r="J18" s="655"/>
      <c r="K18" s="655"/>
      <c r="L18" s="655"/>
      <c r="M18" s="655"/>
      <c r="N18" s="655"/>
      <c r="O18" s="655"/>
      <c r="P18" s="655"/>
      <c r="Q18" s="656"/>
      <c r="R18" s="657">
        <v>1202209</v>
      </c>
      <c r="S18" s="658"/>
      <c r="T18" s="658"/>
      <c r="U18" s="658"/>
      <c r="V18" s="658"/>
      <c r="W18" s="658"/>
      <c r="X18" s="658"/>
      <c r="Y18" s="659"/>
      <c r="Z18" s="660">
        <v>0.8</v>
      </c>
      <c r="AA18" s="660"/>
      <c r="AB18" s="660"/>
      <c r="AC18" s="660"/>
      <c r="AD18" s="661">
        <v>1135159</v>
      </c>
      <c r="AE18" s="661"/>
      <c r="AF18" s="661"/>
      <c r="AG18" s="661"/>
      <c r="AH18" s="661"/>
      <c r="AI18" s="661"/>
      <c r="AJ18" s="661"/>
      <c r="AK18" s="661"/>
      <c r="AL18" s="662">
        <v>1.3999999761581421</v>
      </c>
      <c r="AM18" s="663"/>
      <c r="AN18" s="663"/>
      <c r="AO18" s="664"/>
      <c r="AP18" s="654" t="s">
        <v>275</v>
      </c>
      <c r="AQ18" s="655"/>
      <c r="AR18" s="655"/>
      <c r="AS18" s="655"/>
      <c r="AT18" s="655"/>
      <c r="AU18" s="655"/>
      <c r="AV18" s="655"/>
      <c r="AW18" s="655"/>
      <c r="AX18" s="655"/>
      <c r="AY18" s="655"/>
      <c r="AZ18" s="655"/>
      <c r="BA18" s="655"/>
      <c r="BB18" s="655"/>
      <c r="BC18" s="655"/>
      <c r="BD18" s="655"/>
      <c r="BE18" s="655"/>
      <c r="BF18" s="656"/>
      <c r="BG18" s="657" t="s">
        <v>129</v>
      </c>
      <c r="BH18" s="658"/>
      <c r="BI18" s="658"/>
      <c r="BJ18" s="658"/>
      <c r="BK18" s="658"/>
      <c r="BL18" s="658"/>
      <c r="BM18" s="658"/>
      <c r="BN18" s="659"/>
      <c r="BO18" s="660" t="s">
        <v>129</v>
      </c>
      <c r="BP18" s="660"/>
      <c r="BQ18" s="660"/>
      <c r="BR18" s="660"/>
      <c r="BS18" s="661" t="s">
        <v>129</v>
      </c>
      <c r="BT18" s="661"/>
      <c r="BU18" s="661"/>
      <c r="BV18" s="661"/>
      <c r="BW18" s="661"/>
      <c r="BX18" s="661"/>
      <c r="BY18" s="661"/>
      <c r="BZ18" s="661"/>
      <c r="CA18" s="661"/>
      <c r="CB18" s="665"/>
      <c r="CD18" s="654" t="s">
        <v>276</v>
      </c>
      <c r="CE18" s="655"/>
      <c r="CF18" s="655"/>
      <c r="CG18" s="655"/>
      <c r="CH18" s="655"/>
      <c r="CI18" s="655"/>
      <c r="CJ18" s="655"/>
      <c r="CK18" s="655"/>
      <c r="CL18" s="655"/>
      <c r="CM18" s="655"/>
      <c r="CN18" s="655"/>
      <c r="CO18" s="655"/>
      <c r="CP18" s="655"/>
      <c r="CQ18" s="656"/>
      <c r="CR18" s="657" t="s">
        <v>129</v>
      </c>
      <c r="CS18" s="658"/>
      <c r="CT18" s="658"/>
      <c r="CU18" s="658"/>
      <c r="CV18" s="658"/>
      <c r="CW18" s="658"/>
      <c r="CX18" s="658"/>
      <c r="CY18" s="659"/>
      <c r="CZ18" s="660" t="s">
        <v>129</v>
      </c>
      <c r="DA18" s="660"/>
      <c r="DB18" s="660"/>
      <c r="DC18" s="660"/>
      <c r="DD18" s="666" t="s">
        <v>129</v>
      </c>
      <c r="DE18" s="658"/>
      <c r="DF18" s="658"/>
      <c r="DG18" s="658"/>
      <c r="DH18" s="658"/>
      <c r="DI18" s="658"/>
      <c r="DJ18" s="658"/>
      <c r="DK18" s="658"/>
      <c r="DL18" s="658"/>
      <c r="DM18" s="658"/>
      <c r="DN18" s="658"/>
      <c r="DO18" s="658"/>
      <c r="DP18" s="659"/>
      <c r="DQ18" s="666" t="s">
        <v>129</v>
      </c>
      <c r="DR18" s="658"/>
      <c r="DS18" s="658"/>
      <c r="DT18" s="658"/>
      <c r="DU18" s="658"/>
      <c r="DV18" s="658"/>
      <c r="DW18" s="658"/>
      <c r="DX18" s="658"/>
      <c r="DY18" s="658"/>
      <c r="DZ18" s="658"/>
      <c r="EA18" s="658"/>
      <c r="EB18" s="658"/>
      <c r="EC18" s="667"/>
    </row>
    <row r="19" spans="2:133" ht="11.25" customHeight="1" x14ac:dyDescent="0.15">
      <c r="B19" s="654" t="s">
        <v>277</v>
      </c>
      <c r="C19" s="655"/>
      <c r="D19" s="655"/>
      <c r="E19" s="655"/>
      <c r="F19" s="655"/>
      <c r="G19" s="655"/>
      <c r="H19" s="655"/>
      <c r="I19" s="655"/>
      <c r="J19" s="655"/>
      <c r="K19" s="655"/>
      <c r="L19" s="655"/>
      <c r="M19" s="655"/>
      <c r="N19" s="655"/>
      <c r="O19" s="655"/>
      <c r="P19" s="655"/>
      <c r="Q19" s="656"/>
      <c r="R19" s="657">
        <v>483677</v>
      </c>
      <c r="S19" s="658"/>
      <c r="T19" s="658"/>
      <c r="U19" s="658"/>
      <c r="V19" s="658"/>
      <c r="W19" s="658"/>
      <c r="X19" s="658"/>
      <c r="Y19" s="659"/>
      <c r="Z19" s="660">
        <v>0.3</v>
      </c>
      <c r="AA19" s="660"/>
      <c r="AB19" s="660"/>
      <c r="AC19" s="660"/>
      <c r="AD19" s="661">
        <v>483677</v>
      </c>
      <c r="AE19" s="661"/>
      <c r="AF19" s="661"/>
      <c r="AG19" s="661"/>
      <c r="AH19" s="661"/>
      <c r="AI19" s="661"/>
      <c r="AJ19" s="661"/>
      <c r="AK19" s="661"/>
      <c r="AL19" s="662">
        <v>0.6</v>
      </c>
      <c r="AM19" s="663"/>
      <c r="AN19" s="663"/>
      <c r="AO19" s="664"/>
      <c r="AP19" s="654" t="s">
        <v>278</v>
      </c>
      <c r="AQ19" s="655"/>
      <c r="AR19" s="655"/>
      <c r="AS19" s="655"/>
      <c r="AT19" s="655"/>
      <c r="AU19" s="655"/>
      <c r="AV19" s="655"/>
      <c r="AW19" s="655"/>
      <c r="AX19" s="655"/>
      <c r="AY19" s="655"/>
      <c r="AZ19" s="655"/>
      <c r="BA19" s="655"/>
      <c r="BB19" s="655"/>
      <c r="BC19" s="655"/>
      <c r="BD19" s="655"/>
      <c r="BE19" s="655"/>
      <c r="BF19" s="656"/>
      <c r="BG19" s="657">
        <v>8138378</v>
      </c>
      <c r="BH19" s="658"/>
      <c r="BI19" s="658"/>
      <c r="BJ19" s="658"/>
      <c r="BK19" s="658"/>
      <c r="BL19" s="658"/>
      <c r="BM19" s="658"/>
      <c r="BN19" s="659"/>
      <c r="BO19" s="660">
        <v>11.8</v>
      </c>
      <c r="BP19" s="660"/>
      <c r="BQ19" s="660"/>
      <c r="BR19" s="660"/>
      <c r="BS19" s="661" t="s">
        <v>129</v>
      </c>
      <c r="BT19" s="661"/>
      <c r="BU19" s="661"/>
      <c r="BV19" s="661"/>
      <c r="BW19" s="661"/>
      <c r="BX19" s="661"/>
      <c r="BY19" s="661"/>
      <c r="BZ19" s="661"/>
      <c r="CA19" s="661"/>
      <c r="CB19" s="665"/>
      <c r="CD19" s="654" t="s">
        <v>279</v>
      </c>
      <c r="CE19" s="655"/>
      <c r="CF19" s="655"/>
      <c r="CG19" s="655"/>
      <c r="CH19" s="655"/>
      <c r="CI19" s="655"/>
      <c r="CJ19" s="655"/>
      <c r="CK19" s="655"/>
      <c r="CL19" s="655"/>
      <c r="CM19" s="655"/>
      <c r="CN19" s="655"/>
      <c r="CO19" s="655"/>
      <c r="CP19" s="655"/>
      <c r="CQ19" s="656"/>
      <c r="CR19" s="657" t="s">
        <v>129</v>
      </c>
      <c r="CS19" s="658"/>
      <c r="CT19" s="658"/>
      <c r="CU19" s="658"/>
      <c r="CV19" s="658"/>
      <c r="CW19" s="658"/>
      <c r="CX19" s="658"/>
      <c r="CY19" s="659"/>
      <c r="CZ19" s="660" t="s">
        <v>129</v>
      </c>
      <c r="DA19" s="660"/>
      <c r="DB19" s="660"/>
      <c r="DC19" s="660"/>
      <c r="DD19" s="666" t="s">
        <v>129</v>
      </c>
      <c r="DE19" s="658"/>
      <c r="DF19" s="658"/>
      <c r="DG19" s="658"/>
      <c r="DH19" s="658"/>
      <c r="DI19" s="658"/>
      <c r="DJ19" s="658"/>
      <c r="DK19" s="658"/>
      <c r="DL19" s="658"/>
      <c r="DM19" s="658"/>
      <c r="DN19" s="658"/>
      <c r="DO19" s="658"/>
      <c r="DP19" s="659"/>
      <c r="DQ19" s="666" t="s">
        <v>129</v>
      </c>
      <c r="DR19" s="658"/>
      <c r="DS19" s="658"/>
      <c r="DT19" s="658"/>
      <c r="DU19" s="658"/>
      <c r="DV19" s="658"/>
      <c r="DW19" s="658"/>
      <c r="DX19" s="658"/>
      <c r="DY19" s="658"/>
      <c r="DZ19" s="658"/>
      <c r="EA19" s="658"/>
      <c r="EB19" s="658"/>
      <c r="EC19" s="667"/>
    </row>
    <row r="20" spans="2:133" ht="11.25" customHeight="1" x14ac:dyDescent="0.15">
      <c r="B20" s="654" t="s">
        <v>280</v>
      </c>
      <c r="C20" s="655"/>
      <c r="D20" s="655"/>
      <c r="E20" s="655"/>
      <c r="F20" s="655"/>
      <c r="G20" s="655"/>
      <c r="H20" s="655"/>
      <c r="I20" s="655"/>
      <c r="J20" s="655"/>
      <c r="K20" s="655"/>
      <c r="L20" s="655"/>
      <c r="M20" s="655"/>
      <c r="N20" s="655"/>
      <c r="O20" s="655"/>
      <c r="P20" s="655"/>
      <c r="Q20" s="656"/>
      <c r="R20" s="657">
        <v>59166</v>
      </c>
      <c r="S20" s="658"/>
      <c r="T20" s="658"/>
      <c r="U20" s="658"/>
      <c r="V20" s="658"/>
      <c r="W20" s="658"/>
      <c r="X20" s="658"/>
      <c r="Y20" s="659"/>
      <c r="Z20" s="660">
        <v>0</v>
      </c>
      <c r="AA20" s="660"/>
      <c r="AB20" s="660"/>
      <c r="AC20" s="660"/>
      <c r="AD20" s="661">
        <v>59166</v>
      </c>
      <c r="AE20" s="661"/>
      <c r="AF20" s="661"/>
      <c r="AG20" s="661"/>
      <c r="AH20" s="661"/>
      <c r="AI20" s="661"/>
      <c r="AJ20" s="661"/>
      <c r="AK20" s="661"/>
      <c r="AL20" s="662">
        <v>0.1</v>
      </c>
      <c r="AM20" s="663"/>
      <c r="AN20" s="663"/>
      <c r="AO20" s="664"/>
      <c r="AP20" s="654" t="s">
        <v>281</v>
      </c>
      <c r="AQ20" s="655"/>
      <c r="AR20" s="655"/>
      <c r="AS20" s="655"/>
      <c r="AT20" s="655"/>
      <c r="AU20" s="655"/>
      <c r="AV20" s="655"/>
      <c r="AW20" s="655"/>
      <c r="AX20" s="655"/>
      <c r="AY20" s="655"/>
      <c r="AZ20" s="655"/>
      <c r="BA20" s="655"/>
      <c r="BB20" s="655"/>
      <c r="BC20" s="655"/>
      <c r="BD20" s="655"/>
      <c r="BE20" s="655"/>
      <c r="BF20" s="656"/>
      <c r="BG20" s="657">
        <v>8138378</v>
      </c>
      <c r="BH20" s="658"/>
      <c r="BI20" s="658"/>
      <c r="BJ20" s="658"/>
      <c r="BK20" s="658"/>
      <c r="BL20" s="658"/>
      <c r="BM20" s="658"/>
      <c r="BN20" s="659"/>
      <c r="BO20" s="660">
        <v>11.8</v>
      </c>
      <c r="BP20" s="660"/>
      <c r="BQ20" s="660"/>
      <c r="BR20" s="660"/>
      <c r="BS20" s="661" t="s">
        <v>129</v>
      </c>
      <c r="BT20" s="661"/>
      <c r="BU20" s="661"/>
      <c r="BV20" s="661"/>
      <c r="BW20" s="661"/>
      <c r="BX20" s="661"/>
      <c r="BY20" s="661"/>
      <c r="BZ20" s="661"/>
      <c r="CA20" s="661"/>
      <c r="CB20" s="665"/>
      <c r="CD20" s="654" t="s">
        <v>282</v>
      </c>
      <c r="CE20" s="655"/>
      <c r="CF20" s="655"/>
      <c r="CG20" s="655"/>
      <c r="CH20" s="655"/>
      <c r="CI20" s="655"/>
      <c r="CJ20" s="655"/>
      <c r="CK20" s="655"/>
      <c r="CL20" s="655"/>
      <c r="CM20" s="655"/>
      <c r="CN20" s="655"/>
      <c r="CO20" s="655"/>
      <c r="CP20" s="655"/>
      <c r="CQ20" s="656"/>
      <c r="CR20" s="657">
        <v>140818347</v>
      </c>
      <c r="CS20" s="658"/>
      <c r="CT20" s="658"/>
      <c r="CU20" s="658"/>
      <c r="CV20" s="658"/>
      <c r="CW20" s="658"/>
      <c r="CX20" s="658"/>
      <c r="CY20" s="659"/>
      <c r="CZ20" s="660">
        <v>100</v>
      </c>
      <c r="DA20" s="660"/>
      <c r="DB20" s="660"/>
      <c r="DC20" s="660"/>
      <c r="DD20" s="666">
        <v>14135846</v>
      </c>
      <c r="DE20" s="658"/>
      <c r="DF20" s="658"/>
      <c r="DG20" s="658"/>
      <c r="DH20" s="658"/>
      <c r="DI20" s="658"/>
      <c r="DJ20" s="658"/>
      <c r="DK20" s="658"/>
      <c r="DL20" s="658"/>
      <c r="DM20" s="658"/>
      <c r="DN20" s="658"/>
      <c r="DO20" s="658"/>
      <c r="DP20" s="659"/>
      <c r="DQ20" s="666">
        <v>88475443</v>
      </c>
      <c r="DR20" s="658"/>
      <c r="DS20" s="658"/>
      <c r="DT20" s="658"/>
      <c r="DU20" s="658"/>
      <c r="DV20" s="658"/>
      <c r="DW20" s="658"/>
      <c r="DX20" s="658"/>
      <c r="DY20" s="658"/>
      <c r="DZ20" s="658"/>
      <c r="EA20" s="658"/>
      <c r="EB20" s="658"/>
      <c r="EC20" s="667"/>
    </row>
    <row r="21" spans="2:133" ht="11.25" customHeight="1" x14ac:dyDescent="0.15">
      <c r="B21" s="654" t="s">
        <v>283</v>
      </c>
      <c r="C21" s="655"/>
      <c r="D21" s="655"/>
      <c r="E21" s="655"/>
      <c r="F21" s="655"/>
      <c r="G21" s="655"/>
      <c r="H21" s="655"/>
      <c r="I21" s="655"/>
      <c r="J21" s="655"/>
      <c r="K21" s="655"/>
      <c r="L21" s="655"/>
      <c r="M21" s="655"/>
      <c r="N21" s="655"/>
      <c r="O21" s="655"/>
      <c r="P21" s="655"/>
      <c r="Q21" s="656"/>
      <c r="R21" s="657">
        <v>18393</v>
      </c>
      <c r="S21" s="658"/>
      <c r="T21" s="658"/>
      <c r="U21" s="658"/>
      <c r="V21" s="658"/>
      <c r="W21" s="658"/>
      <c r="X21" s="658"/>
      <c r="Y21" s="659"/>
      <c r="Z21" s="660">
        <v>0</v>
      </c>
      <c r="AA21" s="660"/>
      <c r="AB21" s="660"/>
      <c r="AC21" s="660"/>
      <c r="AD21" s="661">
        <v>18393</v>
      </c>
      <c r="AE21" s="661"/>
      <c r="AF21" s="661"/>
      <c r="AG21" s="661"/>
      <c r="AH21" s="661"/>
      <c r="AI21" s="661"/>
      <c r="AJ21" s="661"/>
      <c r="AK21" s="661"/>
      <c r="AL21" s="662">
        <v>0</v>
      </c>
      <c r="AM21" s="663"/>
      <c r="AN21" s="663"/>
      <c r="AO21" s="664"/>
      <c r="AP21" s="654" t="s">
        <v>284</v>
      </c>
      <c r="AQ21" s="670"/>
      <c r="AR21" s="670"/>
      <c r="AS21" s="670"/>
      <c r="AT21" s="670"/>
      <c r="AU21" s="670"/>
      <c r="AV21" s="670"/>
      <c r="AW21" s="670"/>
      <c r="AX21" s="670"/>
      <c r="AY21" s="670"/>
      <c r="AZ21" s="670"/>
      <c r="BA21" s="670"/>
      <c r="BB21" s="670"/>
      <c r="BC21" s="670"/>
      <c r="BD21" s="670"/>
      <c r="BE21" s="670"/>
      <c r="BF21" s="671"/>
      <c r="BG21" s="657">
        <v>387</v>
      </c>
      <c r="BH21" s="658"/>
      <c r="BI21" s="658"/>
      <c r="BJ21" s="658"/>
      <c r="BK21" s="658"/>
      <c r="BL21" s="658"/>
      <c r="BM21" s="658"/>
      <c r="BN21" s="659"/>
      <c r="BO21" s="660">
        <v>0</v>
      </c>
      <c r="BP21" s="660"/>
      <c r="BQ21" s="660"/>
      <c r="BR21" s="660"/>
      <c r="BS21" s="661" t="s">
        <v>129</v>
      </c>
      <c r="BT21" s="661"/>
      <c r="BU21" s="661"/>
      <c r="BV21" s="661"/>
      <c r="BW21" s="661"/>
      <c r="BX21" s="661"/>
      <c r="BY21" s="661"/>
      <c r="BZ21" s="661"/>
      <c r="CA21" s="661"/>
      <c r="CB21" s="665"/>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15">
      <c r="B22" s="688" t="s">
        <v>285</v>
      </c>
      <c r="C22" s="689"/>
      <c r="D22" s="689"/>
      <c r="E22" s="689"/>
      <c r="F22" s="689"/>
      <c r="G22" s="689"/>
      <c r="H22" s="689"/>
      <c r="I22" s="689"/>
      <c r="J22" s="689"/>
      <c r="K22" s="689"/>
      <c r="L22" s="689"/>
      <c r="M22" s="689"/>
      <c r="N22" s="689"/>
      <c r="O22" s="689"/>
      <c r="P22" s="689"/>
      <c r="Q22" s="690"/>
      <c r="R22" s="657">
        <v>640973</v>
      </c>
      <c r="S22" s="658"/>
      <c r="T22" s="658"/>
      <c r="U22" s="658"/>
      <c r="V22" s="658"/>
      <c r="W22" s="658"/>
      <c r="X22" s="658"/>
      <c r="Y22" s="659"/>
      <c r="Z22" s="660">
        <v>0.4</v>
      </c>
      <c r="AA22" s="660"/>
      <c r="AB22" s="660"/>
      <c r="AC22" s="660"/>
      <c r="AD22" s="661">
        <v>573923</v>
      </c>
      <c r="AE22" s="661"/>
      <c r="AF22" s="661"/>
      <c r="AG22" s="661"/>
      <c r="AH22" s="661"/>
      <c r="AI22" s="661"/>
      <c r="AJ22" s="661"/>
      <c r="AK22" s="661"/>
      <c r="AL22" s="662">
        <v>0.69999998807907104</v>
      </c>
      <c r="AM22" s="663"/>
      <c r="AN22" s="663"/>
      <c r="AO22" s="664"/>
      <c r="AP22" s="654" t="s">
        <v>286</v>
      </c>
      <c r="AQ22" s="670"/>
      <c r="AR22" s="670"/>
      <c r="AS22" s="670"/>
      <c r="AT22" s="670"/>
      <c r="AU22" s="670"/>
      <c r="AV22" s="670"/>
      <c r="AW22" s="670"/>
      <c r="AX22" s="670"/>
      <c r="AY22" s="670"/>
      <c r="AZ22" s="670"/>
      <c r="BA22" s="670"/>
      <c r="BB22" s="670"/>
      <c r="BC22" s="670"/>
      <c r="BD22" s="670"/>
      <c r="BE22" s="670"/>
      <c r="BF22" s="671"/>
      <c r="BG22" s="657">
        <v>2918596</v>
      </c>
      <c r="BH22" s="658"/>
      <c r="BI22" s="658"/>
      <c r="BJ22" s="658"/>
      <c r="BK22" s="658"/>
      <c r="BL22" s="658"/>
      <c r="BM22" s="658"/>
      <c r="BN22" s="659"/>
      <c r="BO22" s="660">
        <v>4.2</v>
      </c>
      <c r="BP22" s="660"/>
      <c r="BQ22" s="660"/>
      <c r="BR22" s="660"/>
      <c r="BS22" s="661" t="s">
        <v>129</v>
      </c>
      <c r="BT22" s="661"/>
      <c r="BU22" s="661"/>
      <c r="BV22" s="661"/>
      <c r="BW22" s="661"/>
      <c r="BX22" s="661"/>
      <c r="BY22" s="661"/>
      <c r="BZ22" s="661"/>
      <c r="CA22" s="661"/>
      <c r="CB22" s="665"/>
      <c r="CD22" s="639" t="s">
        <v>287</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288</v>
      </c>
      <c r="C23" s="655"/>
      <c r="D23" s="655"/>
      <c r="E23" s="655"/>
      <c r="F23" s="655"/>
      <c r="G23" s="655"/>
      <c r="H23" s="655"/>
      <c r="I23" s="655"/>
      <c r="J23" s="655"/>
      <c r="K23" s="655"/>
      <c r="L23" s="655"/>
      <c r="M23" s="655"/>
      <c r="N23" s="655"/>
      <c r="O23" s="655"/>
      <c r="P23" s="655"/>
      <c r="Q23" s="656"/>
      <c r="R23" s="657">
        <v>1422352</v>
      </c>
      <c r="S23" s="658"/>
      <c r="T23" s="658"/>
      <c r="U23" s="658"/>
      <c r="V23" s="658"/>
      <c r="W23" s="658"/>
      <c r="X23" s="658"/>
      <c r="Y23" s="659"/>
      <c r="Z23" s="660">
        <v>1</v>
      </c>
      <c r="AA23" s="660"/>
      <c r="AB23" s="660"/>
      <c r="AC23" s="660"/>
      <c r="AD23" s="661">
        <v>1158693</v>
      </c>
      <c r="AE23" s="661"/>
      <c r="AF23" s="661"/>
      <c r="AG23" s="661"/>
      <c r="AH23" s="661"/>
      <c r="AI23" s="661"/>
      <c r="AJ23" s="661"/>
      <c r="AK23" s="661"/>
      <c r="AL23" s="662">
        <v>1.5</v>
      </c>
      <c r="AM23" s="663"/>
      <c r="AN23" s="663"/>
      <c r="AO23" s="664"/>
      <c r="AP23" s="654" t="s">
        <v>289</v>
      </c>
      <c r="AQ23" s="670"/>
      <c r="AR23" s="670"/>
      <c r="AS23" s="670"/>
      <c r="AT23" s="670"/>
      <c r="AU23" s="670"/>
      <c r="AV23" s="670"/>
      <c r="AW23" s="670"/>
      <c r="AX23" s="670"/>
      <c r="AY23" s="670"/>
      <c r="AZ23" s="670"/>
      <c r="BA23" s="670"/>
      <c r="BB23" s="670"/>
      <c r="BC23" s="670"/>
      <c r="BD23" s="670"/>
      <c r="BE23" s="670"/>
      <c r="BF23" s="671"/>
      <c r="BG23" s="657">
        <v>5219395</v>
      </c>
      <c r="BH23" s="658"/>
      <c r="BI23" s="658"/>
      <c r="BJ23" s="658"/>
      <c r="BK23" s="658"/>
      <c r="BL23" s="658"/>
      <c r="BM23" s="658"/>
      <c r="BN23" s="659"/>
      <c r="BO23" s="660">
        <v>7.6</v>
      </c>
      <c r="BP23" s="660"/>
      <c r="BQ23" s="660"/>
      <c r="BR23" s="660"/>
      <c r="BS23" s="661" t="s">
        <v>129</v>
      </c>
      <c r="BT23" s="661"/>
      <c r="BU23" s="661"/>
      <c r="BV23" s="661"/>
      <c r="BW23" s="661"/>
      <c r="BX23" s="661"/>
      <c r="BY23" s="661"/>
      <c r="BZ23" s="661"/>
      <c r="CA23" s="661"/>
      <c r="CB23" s="665"/>
      <c r="CD23" s="639" t="s">
        <v>229</v>
      </c>
      <c r="CE23" s="640"/>
      <c r="CF23" s="640"/>
      <c r="CG23" s="640"/>
      <c r="CH23" s="640"/>
      <c r="CI23" s="640"/>
      <c r="CJ23" s="640"/>
      <c r="CK23" s="640"/>
      <c r="CL23" s="640"/>
      <c r="CM23" s="640"/>
      <c r="CN23" s="640"/>
      <c r="CO23" s="640"/>
      <c r="CP23" s="640"/>
      <c r="CQ23" s="641"/>
      <c r="CR23" s="639" t="s">
        <v>290</v>
      </c>
      <c r="CS23" s="640"/>
      <c r="CT23" s="640"/>
      <c r="CU23" s="640"/>
      <c r="CV23" s="640"/>
      <c r="CW23" s="640"/>
      <c r="CX23" s="640"/>
      <c r="CY23" s="641"/>
      <c r="CZ23" s="639" t="s">
        <v>291</v>
      </c>
      <c r="DA23" s="640"/>
      <c r="DB23" s="640"/>
      <c r="DC23" s="641"/>
      <c r="DD23" s="639" t="s">
        <v>292</v>
      </c>
      <c r="DE23" s="640"/>
      <c r="DF23" s="640"/>
      <c r="DG23" s="640"/>
      <c r="DH23" s="640"/>
      <c r="DI23" s="640"/>
      <c r="DJ23" s="640"/>
      <c r="DK23" s="641"/>
      <c r="DL23" s="681" t="s">
        <v>293</v>
      </c>
      <c r="DM23" s="682"/>
      <c r="DN23" s="682"/>
      <c r="DO23" s="682"/>
      <c r="DP23" s="682"/>
      <c r="DQ23" s="682"/>
      <c r="DR23" s="682"/>
      <c r="DS23" s="682"/>
      <c r="DT23" s="682"/>
      <c r="DU23" s="682"/>
      <c r="DV23" s="683"/>
      <c r="DW23" s="639" t="s">
        <v>294</v>
      </c>
      <c r="DX23" s="640"/>
      <c r="DY23" s="640"/>
      <c r="DZ23" s="640"/>
      <c r="EA23" s="640"/>
      <c r="EB23" s="640"/>
      <c r="EC23" s="641"/>
    </row>
    <row r="24" spans="2:133" ht="11.25" customHeight="1" x14ac:dyDescent="0.15">
      <c r="B24" s="654" t="s">
        <v>295</v>
      </c>
      <c r="C24" s="655"/>
      <c r="D24" s="655"/>
      <c r="E24" s="655"/>
      <c r="F24" s="655"/>
      <c r="G24" s="655"/>
      <c r="H24" s="655"/>
      <c r="I24" s="655"/>
      <c r="J24" s="655"/>
      <c r="K24" s="655"/>
      <c r="L24" s="655"/>
      <c r="M24" s="655"/>
      <c r="N24" s="655"/>
      <c r="O24" s="655"/>
      <c r="P24" s="655"/>
      <c r="Q24" s="656"/>
      <c r="R24" s="657">
        <v>1158693</v>
      </c>
      <c r="S24" s="658"/>
      <c r="T24" s="658"/>
      <c r="U24" s="658"/>
      <c r="V24" s="658"/>
      <c r="W24" s="658"/>
      <c r="X24" s="658"/>
      <c r="Y24" s="659"/>
      <c r="Z24" s="660">
        <v>0.8</v>
      </c>
      <c r="AA24" s="660"/>
      <c r="AB24" s="660"/>
      <c r="AC24" s="660"/>
      <c r="AD24" s="661">
        <v>1158693</v>
      </c>
      <c r="AE24" s="661"/>
      <c r="AF24" s="661"/>
      <c r="AG24" s="661"/>
      <c r="AH24" s="661"/>
      <c r="AI24" s="661"/>
      <c r="AJ24" s="661"/>
      <c r="AK24" s="661"/>
      <c r="AL24" s="662">
        <v>1.5</v>
      </c>
      <c r="AM24" s="663"/>
      <c r="AN24" s="663"/>
      <c r="AO24" s="664"/>
      <c r="AP24" s="654" t="s">
        <v>296</v>
      </c>
      <c r="AQ24" s="670"/>
      <c r="AR24" s="670"/>
      <c r="AS24" s="670"/>
      <c r="AT24" s="670"/>
      <c r="AU24" s="670"/>
      <c r="AV24" s="670"/>
      <c r="AW24" s="670"/>
      <c r="AX24" s="670"/>
      <c r="AY24" s="670"/>
      <c r="AZ24" s="670"/>
      <c r="BA24" s="670"/>
      <c r="BB24" s="670"/>
      <c r="BC24" s="670"/>
      <c r="BD24" s="670"/>
      <c r="BE24" s="670"/>
      <c r="BF24" s="671"/>
      <c r="BG24" s="657" t="s">
        <v>129</v>
      </c>
      <c r="BH24" s="658"/>
      <c r="BI24" s="658"/>
      <c r="BJ24" s="658"/>
      <c r="BK24" s="658"/>
      <c r="BL24" s="658"/>
      <c r="BM24" s="658"/>
      <c r="BN24" s="659"/>
      <c r="BO24" s="660" t="s">
        <v>129</v>
      </c>
      <c r="BP24" s="660"/>
      <c r="BQ24" s="660"/>
      <c r="BR24" s="660"/>
      <c r="BS24" s="661" t="s">
        <v>129</v>
      </c>
      <c r="BT24" s="661"/>
      <c r="BU24" s="661"/>
      <c r="BV24" s="661"/>
      <c r="BW24" s="661"/>
      <c r="BX24" s="661"/>
      <c r="BY24" s="661"/>
      <c r="BZ24" s="661"/>
      <c r="CA24" s="661"/>
      <c r="CB24" s="665"/>
      <c r="CD24" s="643" t="s">
        <v>297</v>
      </c>
      <c r="CE24" s="644"/>
      <c r="CF24" s="644"/>
      <c r="CG24" s="644"/>
      <c r="CH24" s="644"/>
      <c r="CI24" s="644"/>
      <c r="CJ24" s="644"/>
      <c r="CK24" s="644"/>
      <c r="CL24" s="644"/>
      <c r="CM24" s="644"/>
      <c r="CN24" s="644"/>
      <c r="CO24" s="644"/>
      <c r="CP24" s="644"/>
      <c r="CQ24" s="645"/>
      <c r="CR24" s="646">
        <v>68347357</v>
      </c>
      <c r="CS24" s="647"/>
      <c r="CT24" s="647"/>
      <c r="CU24" s="647"/>
      <c r="CV24" s="647"/>
      <c r="CW24" s="647"/>
      <c r="CX24" s="647"/>
      <c r="CY24" s="648"/>
      <c r="CZ24" s="651">
        <v>48.5</v>
      </c>
      <c r="DA24" s="652"/>
      <c r="DB24" s="652"/>
      <c r="DC24" s="668"/>
      <c r="DD24" s="691">
        <v>37688609</v>
      </c>
      <c r="DE24" s="647"/>
      <c r="DF24" s="647"/>
      <c r="DG24" s="647"/>
      <c r="DH24" s="647"/>
      <c r="DI24" s="647"/>
      <c r="DJ24" s="647"/>
      <c r="DK24" s="648"/>
      <c r="DL24" s="691">
        <v>37558261</v>
      </c>
      <c r="DM24" s="647"/>
      <c r="DN24" s="647"/>
      <c r="DO24" s="647"/>
      <c r="DP24" s="647"/>
      <c r="DQ24" s="647"/>
      <c r="DR24" s="647"/>
      <c r="DS24" s="647"/>
      <c r="DT24" s="647"/>
      <c r="DU24" s="647"/>
      <c r="DV24" s="648"/>
      <c r="DW24" s="651">
        <v>47.3</v>
      </c>
      <c r="DX24" s="652"/>
      <c r="DY24" s="652"/>
      <c r="DZ24" s="652"/>
      <c r="EA24" s="652"/>
      <c r="EB24" s="652"/>
      <c r="EC24" s="653"/>
    </row>
    <row r="25" spans="2:133" ht="11.25" customHeight="1" x14ac:dyDescent="0.15">
      <c r="B25" s="654" t="s">
        <v>298</v>
      </c>
      <c r="C25" s="655"/>
      <c r="D25" s="655"/>
      <c r="E25" s="655"/>
      <c r="F25" s="655"/>
      <c r="G25" s="655"/>
      <c r="H25" s="655"/>
      <c r="I25" s="655"/>
      <c r="J25" s="655"/>
      <c r="K25" s="655"/>
      <c r="L25" s="655"/>
      <c r="M25" s="655"/>
      <c r="N25" s="655"/>
      <c r="O25" s="655"/>
      <c r="P25" s="655"/>
      <c r="Q25" s="656"/>
      <c r="R25" s="657">
        <v>263659</v>
      </c>
      <c r="S25" s="658"/>
      <c r="T25" s="658"/>
      <c r="U25" s="658"/>
      <c r="V25" s="658"/>
      <c r="W25" s="658"/>
      <c r="X25" s="658"/>
      <c r="Y25" s="659"/>
      <c r="Z25" s="660">
        <v>0.2</v>
      </c>
      <c r="AA25" s="660"/>
      <c r="AB25" s="660"/>
      <c r="AC25" s="660"/>
      <c r="AD25" s="661" t="s">
        <v>129</v>
      </c>
      <c r="AE25" s="661"/>
      <c r="AF25" s="661"/>
      <c r="AG25" s="661"/>
      <c r="AH25" s="661"/>
      <c r="AI25" s="661"/>
      <c r="AJ25" s="661"/>
      <c r="AK25" s="661"/>
      <c r="AL25" s="662" t="s">
        <v>129</v>
      </c>
      <c r="AM25" s="663"/>
      <c r="AN25" s="663"/>
      <c r="AO25" s="664"/>
      <c r="AP25" s="654" t="s">
        <v>299</v>
      </c>
      <c r="AQ25" s="670"/>
      <c r="AR25" s="670"/>
      <c r="AS25" s="670"/>
      <c r="AT25" s="670"/>
      <c r="AU25" s="670"/>
      <c r="AV25" s="670"/>
      <c r="AW25" s="670"/>
      <c r="AX25" s="670"/>
      <c r="AY25" s="670"/>
      <c r="AZ25" s="670"/>
      <c r="BA25" s="670"/>
      <c r="BB25" s="670"/>
      <c r="BC25" s="670"/>
      <c r="BD25" s="670"/>
      <c r="BE25" s="670"/>
      <c r="BF25" s="671"/>
      <c r="BG25" s="657" t="s">
        <v>129</v>
      </c>
      <c r="BH25" s="658"/>
      <c r="BI25" s="658"/>
      <c r="BJ25" s="658"/>
      <c r="BK25" s="658"/>
      <c r="BL25" s="658"/>
      <c r="BM25" s="658"/>
      <c r="BN25" s="659"/>
      <c r="BO25" s="660" t="s">
        <v>129</v>
      </c>
      <c r="BP25" s="660"/>
      <c r="BQ25" s="660"/>
      <c r="BR25" s="660"/>
      <c r="BS25" s="661" t="s">
        <v>129</v>
      </c>
      <c r="BT25" s="661"/>
      <c r="BU25" s="661"/>
      <c r="BV25" s="661"/>
      <c r="BW25" s="661"/>
      <c r="BX25" s="661"/>
      <c r="BY25" s="661"/>
      <c r="BZ25" s="661"/>
      <c r="CA25" s="661"/>
      <c r="CB25" s="665"/>
      <c r="CD25" s="654" t="s">
        <v>300</v>
      </c>
      <c r="CE25" s="655"/>
      <c r="CF25" s="655"/>
      <c r="CG25" s="655"/>
      <c r="CH25" s="655"/>
      <c r="CI25" s="655"/>
      <c r="CJ25" s="655"/>
      <c r="CK25" s="655"/>
      <c r="CL25" s="655"/>
      <c r="CM25" s="655"/>
      <c r="CN25" s="655"/>
      <c r="CO25" s="655"/>
      <c r="CP25" s="655"/>
      <c r="CQ25" s="656"/>
      <c r="CR25" s="657">
        <v>22820295</v>
      </c>
      <c r="CS25" s="684"/>
      <c r="CT25" s="684"/>
      <c r="CU25" s="684"/>
      <c r="CV25" s="684"/>
      <c r="CW25" s="684"/>
      <c r="CX25" s="684"/>
      <c r="CY25" s="685"/>
      <c r="CZ25" s="662">
        <v>16.2</v>
      </c>
      <c r="DA25" s="686"/>
      <c r="DB25" s="686"/>
      <c r="DC25" s="692"/>
      <c r="DD25" s="666">
        <v>20701893</v>
      </c>
      <c r="DE25" s="684"/>
      <c r="DF25" s="684"/>
      <c r="DG25" s="684"/>
      <c r="DH25" s="684"/>
      <c r="DI25" s="684"/>
      <c r="DJ25" s="684"/>
      <c r="DK25" s="685"/>
      <c r="DL25" s="666">
        <v>20603633</v>
      </c>
      <c r="DM25" s="684"/>
      <c r="DN25" s="684"/>
      <c r="DO25" s="684"/>
      <c r="DP25" s="684"/>
      <c r="DQ25" s="684"/>
      <c r="DR25" s="684"/>
      <c r="DS25" s="684"/>
      <c r="DT25" s="684"/>
      <c r="DU25" s="684"/>
      <c r="DV25" s="685"/>
      <c r="DW25" s="662">
        <v>26</v>
      </c>
      <c r="DX25" s="686"/>
      <c r="DY25" s="686"/>
      <c r="DZ25" s="686"/>
      <c r="EA25" s="686"/>
      <c r="EB25" s="686"/>
      <c r="EC25" s="687"/>
    </row>
    <row r="26" spans="2:133" ht="11.25" customHeight="1" x14ac:dyDescent="0.15">
      <c r="B26" s="654" t="s">
        <v>301</v>
      </c>
      <c r="C26" s="655"/>
      <c r="D26" s="655"/>
      <c r="E26" s="655"/>
      <c r="F26" s="655"/>
      <c r="G26" s="655"/>
      <c r="H26" s="655"/>
      <c r="I26" s="655"/>
      <c r="J26" s="655"/>
      <c r="K26" s="655"/>
      <c r="L26" s="655"/>
      <c r="M26" s="655"/>
      <c r="N26" s="655"/>
      <c r="O26" s="655"/>
      <c r="P26" s="655"/>
      <c r="Q26" s="656"/>
      <c r="R26" s="657" t="s">
        <v>129</v>
      </c>
      <c r="S26" s="658"/>
      <c r="T26" s="658"/>
      <c r="U26" s="658"/>
      <c r="V26" s="658"/>
      <c r="W26" s="658"/>
      <c r="X26" s="658"/>
      <c r="Y26" s="659"/>
      <c r="Z26" s="660" t="s">
        <v>129</v>
      </c>
      <c r="AA26" s="660"/>
      <c r="AB26" s="660"/>
      <c r="AC26" s="660"/>
      <c r="AD26" s="661" t="s">
        <v>129</v>
      </c>
      <c r="AE26" s="661"/>
      <c r="AF26" s="661"/>
      <c r="AG26" s="661"/>
      <c r="AH26" s="661"/>
      <c r="AI26" s="661"/>
      <c r="AJ26" s="661"/>
      <c r="AK26" s="661"/>
      <c r="AL26" s="662" t="s">
        <v>129</v>
      </c>
      <c r="AM26" s="663"/>
      <c r="AN26" s="663"/>
      <c r="AO26" s="664"/>
      <c r="AP26" s="654" t="s">
        <v>302</v>
      </c>
      <c r="AQ26" s="670"/>
      <c r="AR26" s="670"/>
      <c r="AS26" s="670"/>
      <c r="AT26" s="670"/>
      <c r="AU26" s="670"/>
      <c r="AV26" s="670"/>
      <c r="AW26" s="670"/>
      <c r="AX26" s="670"/>
      <c r="AY26" s="670"/>
      <c r="AZ26" s="670"/>
      <c r="BA26" s="670"/>
      <c r="BB26" s="670"/>
      <c r="BC26" s="670"/>
      <c r="BD26" s="670"/>
      <c r="BE26" s="670"/>
      <c r="BF26" s="671"/>
      <c r="BG26" s="657" t="s">
        <v>129</v>
      </c>
      <c r="BH26" s="658"/>
      <c r="BI26" s="658"/>
      <c r="BJ26" s="658"/>
      <c r="BK26" s="658"/>
      <c r="BL26" s="658"/>
      <c r="BM26" s="658"/>
      <c r="BN26" s="659"/>
      <c r="BO26" s="660" t="s">
        <v>129</v>
      </c>
      <c r="BP26" s="660"/>
      <c r="BQ26" s="660"/>
      <c r="BR26" s="660"/>
      <c r="BS26" s="661" t="s">
        <v>129</v>
      </c>
      <c r="BT26" s="661"/>
      <c r="BU26" s="661"/>
      <c r="BV26" s="661"/>
      <c r="BW26" s="661"/>
      <c r="BX26" s="661"/>
      <c r="BY26" s="661"/>
      <c r="BZ26" s="661"/>
      <c r="CA26" s="661"/>
      <c r="CB26" s="665"/>
      <c r="CD26" s="654" t="s">
        <v>303</v>
      </c>
      <c r="CE26" s="655"/>
      <c r="CF26" s="655"/>
      <c r="CG26" s="655"/>
      <c r="CH26" s="655"/>
      <c r="CI26" s="655"/>
      <c r="CJ26" s="655"/>
      <c r="CK26" s="655"/>
      <c r="CL26" s="655"/>
      <c r="CM26" s="655"/>
      <c r="CN26" s="655"/>
      <c r="CO26" s="655"/>
      <c r="CP26" s="655"/>
      <c r="CQ26" s="656"/>
      <c r="CR26" s="657">
        <v>14984721</v>
      </c>
      <c r="CS26" s="658"/>
      <c r="CT26" s="658"/>
      <c r="CU26" s="658"/>
      <c r="CV26" s="658"/>
      <c r="CW26" s="658"/>
      <c r="CX26" s="658"/>
      <c r="CY26" s="659"/>
      <c r="CZ26" s="662">
        <v>10.6</v>
      </c>
      <c r="DA26" s="686"/>
      <c r="DB26" s="686"/>
      <c r="DC26" s="692"/>
      <c r="DD26" s="666">
        <v>13412359</v>
      </c>
      <c r="DE26" s="658"/>
      <c r="DF26" s="658"/>
      <c r="DG26" s="658"/>
      <c r="DH26" s="658"/>
      <c r="DI26" s="658"/>
      <c r="DJ26" s="658"/>
      <c r="DK26" s="659"/>
      <c r="DL26" s="666" t="s">
        <v>129</v>
      </c>
      <c r="DM26" s="658"/>
      <c r="DN26" s="658"/>
      <c r="DO26" s="658"/>
      <c r="DP26" s="658"/>
      <c r="DQ26" s="658"/>
      <c r="DR26" s="658"/>
      <c r="DS26" s="658"/>
      <c r="DT26" s="658"/>
      <c r="DU26" s="658"/>
      <c r="DV26" s="659"/>
      <c r="DW26" s="662" t="s">
        <v>129</v>
      </c>
      <c r="DX26" s="686"/>
      <c r="DY26" s="686"/>
      <c r="DZ26" s="686"/>
      <c r="EA26" s="686"/>
      <c r="EB26" s="686"/>
      <c r="EC26" s="687"/>
    </row>
    <row r="27" spans="2:133" ht="11.25" customHeight="1" x14ac:dyDescent="0.15">
      <c r="B27" s="654" t="s">
        <v>304</v>
      </c>
      <c r="C27" s="655"/>
      <c r="D27" s="655"/>
      <c r="E27" s="655"/>
      <c r="F27" s="655"/>
      <c r="G27" s="655"/>
      <c r="H27" s="655"/>
      <c r="I27" s="655"/>
      <c r="J27" s="655"/>
      <c r="K27" s="655"/>
      <c r="L27" s="655"/>
      <c r="M27" s="655"/>
      <c r="N27" s="655"/>
      <c r="O27" s="655"/>
      <c r="P27" s="655"/>
      <c r="Q27" s="656"/>
      <c r="R27" s="657">
        <v>83861822</v>
      </c>
      <c r="S27" s="658"/>
      <c r="T27" s="658"/>
      <c r="U27" s="658"/>
      <c r="V27" s="658"/>
      <c r="W27" s="658"/>
      <c r="X27" s="658"/>
      <c r="Y27" s="659"/>
      <c r="Z27" s="660">
        <v>56.1</v>
      </c>
      <c r="AA27" s="660"/>
      <c r="AB27" s="660"/>
      <c r="AC27" s="660"/>
      <c r="AD27" s="661">
        <v>78311718</v>
      </c>
      <c r="AE27" s="661"/>
      <c r="AF27" s="661"/>
      <c r="AG27" s="661"/>
      <c r="AH27" s="661"/>
      <c r="AI27" s="661"/>
      <c r="AJ27" s="661"/>
      <c r="AK27" s="661"/>
      <c r="AL27" s="662">
        <v>98.699996948242188</v>
      </c>
      <c r="AM27" s="663"/>
      <c r="AN27" s="663"/>
      <c r="AO27" s="664"/>
      <c r="AP27" s="654" t="s">
        <v>305</v>
      </c>
      <c r="AQ27" s="655"/>
      <c r="AR27" s="655"/>
      <c r="AS27" s="655"/>
      <c r="AT27" s="655"/>
      <c r="AU27" s="655"/>
      <c r="AV27" s="655"/>
      <c r="AW27" s="655"/>
      <c r="AX27" s="655"/>
      <c r="AY27" s="655"/>
      <c r="AZ27" s="655"/>
      <c r="BA27" s="655"/>
      <c r="BB27" s="655"/>
      <c r="BC27" s="655"/>
      <c r="BD27" s="655"/>
      <c r="BE27" s="655"/>
      <c r="BF27" s="656"/>
      <c r="BG27" s="657">
        <v>68964138</v>
      </c>
      <c r="BH27" s="658"/>
      <c r="BI27" s="658"/>
      <c r="BJ27" s="658"/>
      <c r="BK27" s="658"/>
      <c r="BL27" s="658"/>
      <c r="BM27" s="658"/>
      <c r="BN27" s="659"/>
      <c r="BO27" s="660">
        <v>100</v>
      </c>
      <c r="BP27" s="660"/>
      <c r="BQ27" s="660"/>
      <c r="BR27" s="660"/>
      <c r="BS27" s="661" t="s">
        <v>129</v>
      </c>
      <c r="BT27" s="661"/>
      <c r="BU27" s="661"/>
      <c r="BV27" s="661"/>
      <c r="BW27" s="661"/>
      <c r="BX27" s="661"/>
      <c r="BY27" s="661"/>
      <c r="BZ27" s="661"/>
      <c r="CA27" s="661"/>
      <c r="CB27" s="665"/>
      <c r="CD27" s="654" t="s">
        <v>306</v>
      </c>
      <c r="CE27" s="655"/>
      <c r="CF27" s="655"/>
      <c r="CG27" s="655"/>
      <c r="CH27" s="655"/>
      <c r="CI27" s="655"/>
      <c r="CJ27" s="655"/>
      <c r="CK27" s="655"/>
      <c r="CL27" s="655"/>
      <c r="CM27" s="655"/>
      <c r="CN27" s="655"/>
      <c r="CO27" s="655"/>
      <c r="CP27" s="655"/>
      <c r="CQ27" s="656"/>
      <c r="CR27" s="657">
        <v>38751407</v>
      </c>
      <c r="CS27" s="684"/>
      <c r="CT27" s="684"/>
      <c r="CU27" s="684"/>
      <c r="CV27" s="684"/>
      <c r="CW27" s="684"/>
      <c r="CX27" s="684"/>
      <c r="CY27" s="685"/>
      <c r="CZ27" s="662">
        <v>27.5</v>
      </c>
      <c r="DA27" s="686"/>
      <c r="DB27" s="686"/>
      <c r="DC27" s="692"/>
      <c r="DD27" s="666">
        <v>10399882</v>
      </c>
      <c r="DE27" s="684"/>
      <c r="DF27" s="684"/>
      <c r="DG27" s="684"/>
      <c r="DH27" s="684"/>
      <c r="DI27" s="684"/>
      <c r="DJ27" s="684"/>
      <c r="DK27" s="685"/>
      <c r="DL27" s="666">
        <v>10367794</v>
      </c>
      <c r="DM27" s="684"/>
      <c r="DN27" s="684"/>
      <c r="DO27" s="684"/>
      <c r="DP27" s="684"/>
      <c r="DQ27" s="684"/>
      <c r="DR27" s="684"/>
      <c r="DS27" s="684"/>
      <c r="DT27" s="684"/>
      <c r="DU27" s="684"/>
      <c r="DV27" s="685"/>
      <c r="DW27" s="662">
        <v>13.1</v>
      </c>
      <c r="DX27" s="686"/>
      <c r="DY27" s="686"/>
      <c r="DZ27" s="686"/>
      <c r="EA27" s="686"/>
      <c r="EB27" s="686"/>
      <c r="EC27" s="687"/>
    </row>
    <row r="28" spans="2:133" ht="11.25" customHeight="1" x14ac:dyDescent="0.15">
      <c r="B28" s="654" t="s">
        <v>307</v>
      </c>
      <c r="C28" s="655"/>
      <c r="D28" s="655"/>
      <c r="E28" s="655"/>
      <c r="F28" s="655"/>
      <c r="G28" s="655"/>
      <c r="H28" s="655"/>
      <c r="I28" s="655"/>
      <c r="J28" s="655"/>
      <c r="K28" s="655"/>
      <c r="L28" s="655"/>
      <c r="M28" s="655"/>
      <c r="N28" s="655"/>
      <c r="O28" s="655"/>
      <c r="P28" s="655"/>
      <c r="Q28" s="656"/>
      <c r="R28" s="657">
        <v>58224</v>
      </c>
      <c r="S28" s="658"/>
      <c r="T28" s="658"/>
      <c r="U28" s="658"/>
      <c r="V28" s="658"/>
      <c r="W28" s="658"/>
      <c r="X28" s="658"/>
      <c r="Y28" s="659"/>
      <c r="Z28" s="660">
        <v>0</v>
      </c>
      <c r="AA28" s="660"/>
      <c r="AB28" s="660"/>
      <c r="AC28" s="660"/>
      <c r="AD28" s="661">
        <v>58224</v>
      </c>
      <c r="AE28" s="661"/>
      <c r="AF28" s="661"/>
      <c r="AG28" s="661"/>
      <c r="AH28" s="661"/>
      <c r="AI28" s="661"/>
      <c r="AJ28" s="661"/>
      <c r="AK28" s="661"/>
      <c r="AL28" s="662">
        <v>0.1</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308</v>
      </c>
      <c r="CE28" s="655"/>
      <c r="CF28" s="655"/>
      <c r="CG28" s="655"/>
      <c r="CH28" s="655"/>
      <c r="CI28" s="655"/>
      <c r="CJ28" s="655"/>
      <c r="CK28" s="655"/>
      <c r="CL28" s="655"/>
      <c r="CM28" s="655"/>
      <c r="CN28" s="655"/>
      <c r="CO28" s="655"/>
      <c r="CP28" s="655"/>
      <c r="CQ28" s="656"/>
      <c r="CR28" s="657">
        <v>6775655</v>
      </c>
      <c r="CS28" s="658"/>
      <c r="CT28" s="658"/>
      <c r="CU28" s="658"/>
      <c r="CV28" s="658"/>
      <c r="CW28" s="658"/>
      <c r="CX28" s="658"/>
      <c r="CY28" s="659"/>
      <c r="CZ28" s="662">
        <v>4.8</v>
      </c>
      <c r="DA28" s="686"/>
      <c r="DB28" s="686"/>
      <c r="DC28" s="692"/>
      <c r="DD28" s="666">
        <v>6586834</v>
      </c>
      <c r="DE28" s="658"/>
      <c r="DF28" s="658"/>
      <c r="DG28" s="658"/>
      <c r="DH28" s="658"/>
      <c r="DI28" s="658"/>
      <c r="DJ28" s="658"/>
      <c r="DK28" s="659"/>
      <c r="DL28" s="666">
        <v>6586834</v>
      </c>
      <c r="DM28" s="658"/>
      <c r="DN28" s="658"/>
      <c r="DO28" s="658"/>
      <c r="DP28" s="658"/>
      <c r="DQ28" s="658"/>
      <c r="DR28" s="658"/>
      <c r="DS28" s="658"/>
      <c r="DT28" s="658"/>
      <c r="DU28" s="658"/>
      <c r="DV28" s="659"/>
      <c r="DW28" s="662">
        <v>8.3000000000000007</v>
      </c>
      <c r="DX28" s="686"/>
      <c r="DY28" s="686"/>
      <c r="DZ28" s="686"/>
      <c r="EA28" s="686"/>
      <c r="EB28" s="686"/>
      <c r="EC28" s="687"/>
    </row>
    <row r="29" spans="2:133" ht="11.25" customHeight="1" x14ac:dyDescent="0.15">
      <c r="B29" s="654" t="s">
        <v>309</v>
      </c>
      <c r="C29" s="655"/>
      <c r="D29" s="655"/>
      <c r="E29" s="655"/>
      <c r="F29" s="655"/>
      <c r="G29" s="655"/>
      <c r="H29" s="655"/>
      <c r="I29" s="655"/>
      <c r="J29" s="655"/>
      <c r="K29" s="655"/>
      <c r="L29" s="655"/>
      <c r="M29" s="655"/>
      <c r="N29" s="655"/>
      <c r="O29" s="655"/>
      <c r="P29" s="655"/>
      <c r="Q29" s="656"/>
      <c r="R29" s="657">
        <v>704710</v>
      </c>
      <c r="S29" s="658"/>
      <c r="T29" s="658"/>
      <c r="U29" s="658"/>
      <c r="V29" s="658"/>
      <c r="W29" s="658"/>
      <c r="X29" s="658"/>
      <c r="Y29" s="659"/>
      <c r="Z29" s="660">
        <v>0.5</v>
      </c>
      <c r="AA29" s="660"/>
      <c r="AB29" s="660"/>
      <c r="AC29" s="660"/>
      <c r="AD29" s="661" t="s">
        <v>129</v>
      </c>
      <c r="AE29" s="661"/>
      <c r="AF29" s="661"/>
      <c r="AG29" s="661"/>
      <c r="AH29" s="661"/>
      <c r="AI29" s="661"/>
      <c r="AJ29" s="661"/>
      <c r="AK29" s="661"/>
      <c r="AL29" s="662" t="s">
        <v>129</v>
      </c>
      <c r="AM29" s="663"/>
      <c r="AN29" s="663"/>
      <c r="AO29" s="664"/>
      <c r="AP29" s="675"/>
      <c r="AQ29" s="676"/>
      <c r="AR29" s="676"/>
      <c r="AS29" s="676"/>
      <c r="AT29" s="676"/>
      <c r="AU29" s="676"/>
      <c r="AV29" s="676"/>
      <c r="AW29" s="676"/>
      <c r="AX29" s="676"/>
      <c r="AY29" s="676"/>
      <c r="AZ29" s="676"/>
      <c r="BA29" s="676"/>
      <c r="BB29" s="676"/>
      <c r="BC29" s="676"/>
      <c r="BD29" s="676"/>
      <c r="BE29" s="676"/>
      <c r="BF29" s="677"/>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310</v>
      </c>
      <c r="CE29" s="696"/>
      <c r="CF29" s="654" t="s">
        <v>71</v>
      </c>
      <c r="CG29" s="655"/>
      <c r="CH29" s="655"/>
      <c r="CI29" s="655"/>
      <c r="CJ29" s="655"/>
      <c r="CK29" s="655"/>
      <c r="CL29" s="655"/>
      <c r="CM29" s="655"/>
      <c r="CN29" s="655"/>
      <c r="CO29" s="655"/>
      <c r="CP29" s="655"/>
      <c r="CQ29" s="656"/>
      <c r="CR29" s="657">
        <v>6775655</v>
      </c>
      <c r="CS29" s="684"/>
      <c r="CT29" s="684"/>
      <c r="CU29" s="684"/>
      <c r="CV29" s="684"/>
      <c r="CW29" s="684"/>
      <c r="CX29" s="684"/>
      <c r="CY29" s="685"/>
      <c r="CZ29" s="662">
        <v>4.8</v>
      </c>
      <c r="DA29" s="686"/>
      <c r="DB29" s="686"/>
      <c r="DC29" s="692"/>
      <c r="DD29" s="666">
        <v>6586834</v>
      </c>
      <c r="DE29" s="684"/>
      <c r="DF29" s="684"/>
      <c r="DG29" s="684"/>
      <c r="DH29" s="684"/>
      <c r="DI29" s="684"/>
      <c r="DJ29" s="684"/>
      <c r="DK29" s="685"/>
      <c r="DL29" s="666">
        <v>6586834</v>
      </c>
      <c r="DM29" s="684"/>
      <c r="DN29" s="684"/>
      <c r="DO29" s="684"/>
      <c r="DP29" s="684"/>
      <c r="DQ29" s="684"/>
      <c r="DR29" s="684"/>
      <c r="DS29" s="684"/>
      <c r="DT29" s="684"/>
      <c r="DU29" s="684"/>
      <c r="DV29" s="685"/>
      <c r="DW29" s="662">
        <v>8.3000000000000007</v>
      </c>
      <c r="DX29" s="686"/>
      <c r="DY29" s="686"/>
      <c r="DZ29" s="686"/>
      <c r="EA29" s="686"/>
      <c r="EB29" s="686"/>
      <c r="EC29" s="687"/>
    </row>
    <row r="30" spans="2:133" ht="11.25" customHeight="1" x14ac:dyDescent="0.15">
      <c r="B30" s="654" t="s">
        <v>311</v>
      </c>
      <c r="C30" s="655"/>
      <c r="D30" s="655"/>
      <c r="E30" s="655"/>
      <c r="F30" s="655"/>
      <c r="G30" s="655"/>
      <c r="H30" s="655"/>
      <c r="I30" s="655"/>
      <c r="J30" s="655"/>
      <c r="K30" s="655"/>
      <c r="L30" s="655"/>
      <c r="M30" s="655"/>
      <c r="N30" s="655"/>
      <c r="O30" s="655"/>
      <c r="P30" s="655"/>
      <c r="Q30" s="656"/>
      <c r="R30" s="657">
        <v>1595491</v>
      </c>
      <c r="S30" s="658"/>
      <c r="T30" s="658"/>
      <c r="U30" s="658"/>
      <c r="V30" s="658"/>
      <c r="W30" s="658"/>
      <c r="X30" s="658"/>
      <c r="Y30" s="659"/>
      <c r="Z30" s="660">
        <v>1.1000000000000001</v>
      </c>
      <c r="AA30" s="660"/>
      <c r="AB30" s="660"/>
      <c r="AC30" s="660"/>
      <c r="AD30" s="661">
        <v>308773</v>
      </c>
      <c r="AE30" s="661"/>
      <c r="AF30" s="661"/>
      <c r="AG30" s="661"/>
      <c r="AH30" s="661"/>
      <c r="AI30" s="661"/>
      <c r="AJ30" s="661"/>
      <c r="AK30" s="661"/>
      <c r="AL30" s="662">
        <v>0.4</v>
      </c>
      <c r="AM30" s="663"/>
      <c r="AN30" s="663"/>
      <c r="AO30" s="664"/>
      <c r="AP30" s="639" t="s">
        <v>229</v>
      </c>
      <c r="AQ30" s="640"/>
      <c r="AR30" s="640"/>
      <c r="AS30" s="640"/>
      <c r="AT30" s="640"/>
      <c r="AU30" s="640"/>
      <c r="AV30" s="640"/>
      <c r="AW30" s="640"/>
      <c r="AX30" s="640"/>
      <c r="AY30" s="640"/>
      <c r="AZ30" s="640"/>
      <c r="BA30" s="640"/>
      <c r="BB30" s="640"/>
      <c r="BC30" s="640"/>
      <c r="BD30" s="640"/>
      <c r="BE30" s="640"/>
      <c r="BF30" s="641"/>
      <c r="BG30" s="639" t="s">
        <v>312</v>
      </c>
      <c r="BH30" s="693"/>
      <c r="BI30" s="693"/>
      <c r="BJ30" s="693"/>
      <c r="BK30" s="693"/>
      <c r="BL30" s="693"/>
      <c r="BM30" s="693"/>
      <c r="BN30" s="693"/>
      <c r="BO30" s="693"/>
      <c r="BP30" s="693"/>
      <c r="BQ30" s="694"/>
      <c r="BR30" s="639" t="s">
        <v>313</v>
      </c>
      <c r="BS30" s="693"/>
      <c r="BT30" s="693"/>
      <c r="BU30" s="693"/>
      <c r="BV30" s="693"/>
      <c r="BW30" s="693"/>
      <c r="BX30" s="693"/>
      <c r="BY30" s="693"/>
      <c r="BZ30" s="693"/>
      <c r="CA30" s="693"/>
      <c r="CB30" s="694"/>
      <c r="CD30" s="697"/>
      <c r="CE30" s="698"/>
      <c r="CF30" s="654" t="s">
        <v>314</v>
      </c>
      <c r="CG30" s="655"/>
      <c r="CH30" s="655"/>
      <c r="CI30" s="655"/>
      <c r="CJ30" s="655"/>
      <c r="CK30" s="655"/>
      <c r="CL30" s="655"/>
      <c r="CM30" s="655"/>
      <c r="CN30" s="655"/>
      <c r="CO30" s="655"/>
      <c r="CP30" s="655"/>
      <c r="CQ30" s="656"/>
      <c r="CR30" s="657">
        <v>6634077</v>
      </c>
      <c r="CS30" s="658"/>
      <c r="CT30" s="658"/>
      <c r="CU30" s="658"/>
      <c r="CV30" s="658"/>
      <c r="CW30" s="658"/>
      <c r="CX30" s="658"/>
      <c r="CY30" s="659"/>
      <c r="CZ30" s="662">
        <v>4.7</v>
      </c>
      <c r="DA30" s="686"/>
      <c r="DB30" s="686"/>
      <c r="DC30" s="692"/>
      <c r="DD30" s="666">
        <v>6457981</v>
      </c>
      <c r="DE30" s="658"/>
      <c r="DF30" s="658"/>
      <c r="DG30" s="658"/>
      <c r="DH30" s="658"/>
      <c r="DI30" s="658"/>
      <c r="DJ30" s="658"/>
      <c r="DK30" s="659"/>
      <c r="DL30" s="666">
        <v>6457981</v>
      </c>
      <c r="DM30" s="658"/>
      <c r="DN30" s="658"/>
      <c r="DO30" s="658"/>
      <c r="DP30" s="658"/>
      <c r="DQ30" s="658"/>
      <c r="DR30" s="658"/>
      <c r="DS30" s="658"/>
      <c r="DT30" s="658"/>
      <c r="DU30" s="658"/>
      <c r="DV30" s="659"/>
      <c r="DW30" s="662">
        <v>8.1</v>
      </c>
      <c r="DX30" s="686"/>
      <c r="DY30" s="686"/>
      <c r="DZ30" s="686"/>
      <c r="EA30" s="686"/>
      <c r="EB30" s="686"/>
      <c r="EC30" s="687"/>
    </row>
    <row r="31" spans="2:133" ht="11.25" customHeight="1" x14ac:dyDescent="0.15">
      <c r="B31" s="654" t="s">
        <v>315</v>
      </c>
      <c r="C31" s="655"/>
      <c r="D31" s="655"/>
      <c r="E31" s="655"/>
      <c r="F31" s="655"/>
      <c r="G31" s="655"/>
      <c r="H31" s="655"/>
      <c r="I31" s="655"/>
      <c r="J31" s="655"/>
      <c r="K31" s="655"/>
      <c r="L31" s="655"/>
      <c r="M31" s="655"/>
      <c r="N31" s="655"/>
      <c r="O31" s="655"/>
      <c r="P31" s="655"/>
      <c r="Q31" s="656"/>
      <c r="R31" s="657">
        <v>587683</v>
      </c>
      <c r="S31" s="658"/>
      <c r="T31" s="658"/>
      <c r="U31" s="658"/>
      <c r="V31" s="658"/>
      <c r="W31" s="658"/>
      <c r="X31" s="658"/>
      <c r="Y31" s="659"/>
      <c r="Z31" s="660">
        <v>0.4</v>
      </c>
      <c r="AA31" s="660"/>
      <c r="AB31" s="660"/>
      <c r="AC31" s="660"/>
      <c r="AD31" s="661" t="s">
        <v>129</v>
      </c>
      <c r="AE31" s="661"/>
      <c r="AF31" s="661"/>
      <c r="AG31" s="661"/>
      <c r="AH31" s="661"/>
      <c r="AI31" s="661"/>
      <c r="AJ31" s="661"/>
      <c r="AK31" s="661"/>
      <c r="AL31" s="662" t="s">
        <v>129</v>
      </c>
      <c r="AM31" s="663"/>
      <c r="AN31" s="663"/>
      <c r="AO31" s="664"/>
      <c r="AP31" s="705" t="s">
        <v>316</v>
      </c>
      <c r="AQ31" s="706"/>
      <c r="AR31" s="706"/>
      <c r="AS31" s="706"/>
      <c r="AT31" s="711" t="s">
        <v>317</v>
      </c>
      <c r="AU31" s="353"/>
      <c r="AV31" s="353"/>
      <c r="AW31" s="353"/>
      <c r="AX31" s="643" t="s">
        <v>191</v>
      </c>
      <c r="AY31" s="644"/>
      <c r="AZ31" s="644"/>
      <c r="BA31" s="644"/>
      <c r="BB31" s="644"/>
      <c r="BC31" s="644"/>
      <c r="BD31" s="644"/>
      <c r="BE31" s="644"/>
      <c r="BF31" s="645"/>
      <c r="BG31" s="704">
        <v>99.4</v>
      </c>
      <c r="BH31" s="701"/>
      <c r="BI31" s="701"/>
      <c r="BJ31" s="701"/>
      <c r="BK31" s="701"/>
      <c r="BL31" s="701"/>
      <c r="BM31" s="652">
        <v>97.8</v>
      </c>
      <c r="BN31" s="701"/>
      <c r="BO31" s="701"/>
      <c r="BP31" s="701"/>
      <c r="BQ31" s="702"/>
      <c r="BR31" s="704">
        <v>99.2</v>
      </c>
      <c r="BS31" s="701"/>
      <c r="BT31" s="701"/>
      <c r="BU31" s="701"/>
      <c r="BV31" s="701"/>
      <c r="BW31" s="701"/>
      <c r="BX31" s="652">
        <v>97.6</v>
      </c>
      <c r="BY31" s="701"/>
      <c r="BZ31" s="701"/>
      <c r="CA31" s="701"/>
      <c r="CB31" s="702"/>
      <c r="CD31" s="697"/>
      <c r="CE31" s="698"/>
      <c r="CF31" s="654" t="s">
        <v>318</v>
      </c>
      <c r="CG31" s="655"/>
      <c r="CH31" s="655"/>
      <c r="CI31" s="655"/>
      <c r="CJ31" s="655"/>
      <c r="CK31" s="655"/>
      <c r="CL31" s="655"/>
      <c r="CM31" s="655"/>
      <c r="CN31" s="655"/>
      <c r="CO31" s="655"/>
      <c r="CP31" s="655"/>
      <c r="CQ31" s="656"/>
      <c r="CR31" s="657">
        <v>141578</v>
      </c>
      <c r="CS31" s="684"/>
      <c r="CT31" s="684"/>
      <c r="CU31" s="684"/>
      <c r="CV31" s="684"/>
      <c r="CW31" s="684"/>
      <c r="CX31" s="684"/>
      <c r="CY31" s="685"/>
      <c r="CZ31" s="662">
        <v>0.1</v>
      </c>
      <c r="DA31" s="686"/>
      <c r="DB31" s="686"/>
      <c r="DC31" s="692"/>
      <c r="DD31" s="666">
        <v>128853</v>
      </c>
      <c r="DE31" s="684"/>
      <c r="DF31" s="684"/>
      <c r="DG31" s="684"/>
      <c r="DH31" s="684"/>
      <c r="DI31" s="684"/>
      <c r="DJ31" s="684"/>
      <c r="DK31" s="685"/>
      <c r="DL31" s="666">
        <v>128853</v>
      </c>
      <c r="DM31" s="684"/>
      <c r="DN31" s="684"/>
      <c r="DO31" s="684"/>
      <c r="DP31" s="684"/>
      <c r="DQ31" s="684"/>
      <c r="DR31" s="684"/>
      <c r="DS31" s="684"/>
      <c r="DT31" s="684"/>
      <c r="DU31" s="684"/>
      <c r="DV31" s="685"/>
      <c r="DW31" s="662">
        <v>0.2</v>
      </c>
      <c r="DX31" s="686"/>
      <c r="DY31" s="686"/>
      <c r="DZ31" s="686"/>
      <c r="EA31" s="686"/>
      <c r="EB31" s="686"/>
      <c r="EC31" s="687"/>
    </row>
    <row r="32" spans="2:133" ht="11.25" customHeight="1" x14ac:dyDescent="0.15">
      <c r="B32" s="654" t="s">
        <v>319</v>
      </c>
      <c r="C32" s="655"/>
      <c r="D32" s="655"/>
      <c r="E32" s="655"/>
      <c r="F32" s="655"/>
      <c r="G32" s="655"/>
      <c r="H32" s="655"/>
      <c r="I32" s="655"/>
      <c r="J32" s="655"/>
      <c r="K32" s="655"/>
      <c r="L32" s="655"/>
      <c r="M32" s="655"/>
      <c r="N32" s="655"/>
      <c r="O32" s="655"/>
      <c r="P32" s="655"/>
      <c r="Q32" s="656"/>
      <c r="R32" s="657">
        <v>33238679</v>
      </c>
      <c r="S32" s="658"/>
      <c r="T32" s="658"/>
      <c r="U32" s="658"/>
      <c r="V32" s="658"/>
      <c r="W32" s="658"/>
      <c r="X32" s="658"/>
      <c r="Y32" s="659"/>
      <c r="Z32" s="660">
        <v>22.2</v>
      </c>
      <c r="AA32" s="660"/>
      <c r="AB32" s="660"/>
      <c r="AC32" s="660"/>
      <c r="AD32" s="661" t="s">
        <v>129</v>
      </c>
      <c r="AE32" s="661"/>
      <c r="AF32" s="661"/>
      <c r="AG32" s="661"/>
      <c r="AH32" s="661"/>
      <c r="AI32" s="661"/>
      <c r="AJ32" s="661"/>
      <c r="AK32" s="661"/>
      <c r="AL32" s="662" t="s">
        <v>129</v>
      </c>
      <c r="AM32" s="663"/>
      <c r="AN32" s="663"/>
      <c r="AO32" s="664"/>
      <c r="AP32" s="707"/>
      <c r="AQ32" s="708"/>
      <c r="AR32" s="708"/>
      <c r="AS32" s="708"/>
      <c r="AT32" s="712"/>
      <c r="AU32" s="349" t="s">
        <v>320</v>
      </c>
      <c r="AX32" s="654" t="s">
        <v>321</v>
      </c>
      <c r="AY32" s="655"/>
      <c r="AZ32" s="655"/>
      <c r="BA32" s="655"/>
      <c r="BB32" s="655"/>
      <c r="BC32" s="655"/>
      <c r="BD32" s="655"/>
      <c r="BE32" s="655"/>
      <c r="BF32" s="656"/>
      <c r="BG32" s="714">
        <v>99.1</v>
      </c>
      <c r="BH32" s="684"/>
      <c r="BI32" s="684"/>
      <c r="BJ32" s="684"/>
      <c r="BK32" s="684"/>
      <c r="BL32" s="684"/>
      <c r="BM32" s="663">
        <v>96.8</v>
      </c>
      <c r="BN32" s="684"/>
      <c r="BO32" s="684"/>
      <c r="BP32" s="684"/>
      <c r="BQ32" s="703"/>
      <c r="BR32" s="714">
        <v>98.8</v>
      </c>
      <c r="BS32" s="684"/>
      <c r="BT32" s="684"/>
      <c r="BU32" s="684"/>
      <c r="BV32" s="684"/>
      <c r="BW32" s="684"/>
      <c r="BX32" s="663">
        <v>96.6</v>
      </c>
      <c r="BY32" s="684"/>
      <c r="BZ32" s="684"/>
      <c r="CA32" s="684"/>
      <c r="CB32" s="703"/>
      <c r="CD32" s="699"/>
      <c r="CE32" s="700"/>
      <c r="CF32" s="654" t="s">
        <v>322</v>
      </c>
      <c r="CG32" s="655"/>
      <c r="CH32" s="655"/>
      <c r="CI32" s="655"/>
      <c r="CJ32" s="655"/>
      <c r="CK32" s="655"/>
      <c r="CL32" s="655"/>
      <c r="CM32" s="655"/>
      <c r="CN32" s="655"/>
      <c r="CO32" s="655"/>
      <c r="CP32" s="655"/>
      <c r="CQ32" s="656"/>
      <c r="CR32" s="657" t="s">
        <v>129</v>
      </c>
      <c r="CS32" s="658"/>
      <c r="CT32" s="658"/>
      <c r="CU32" s="658"/>
      <c r="CV32" s="658"/>
      <c r="CW32" s="658"/>
      <c r="CX32" s="658"/>
      <c r="CY32" s="659"/>
      <c r="CZ32" s="662" t="s">
        <v>129</v>
      </c>
      <c r="DA32" s="686"/>
      <c r="DB32" s="686"/>
      <c r="DC32" s="692"/>
      <c r="DD32" s="666" t="s">
        <v>129</v>
      </c>
      <c r="DE32" s="658"/>
      <c r="DF32" s="658"/>
      <c r="DG32" s="658"/>
      <c r="DH32" s="658"/>
      <c r="DI32" s="658"/>
      <c r="DJ32" s="658"/>
      <c r="DK32" s="659"/>
      <c r="DL32" s="666" t="s">
        <v>129</v>
      </c>
      <c r="DM32" s="658"/>
      <c r="DN32" s="658"/>
      <c r="DO32" s="658"/>
      <c r="DP32" s="658"/>
      <c r="DQ32" s="658"/>
      <c r="DR32" s="658"/>
      <c r="DS32" s="658"/>
      <c r="DT32" s="658"/>
      <c r="DU32" s="658"/>
      <c r="DV32" s="659"/>
      <c r="DW32" s="662" t="s">
        <v>129</v>
      </c>
      <c r="DX32" s="686"/>
      <c r="DY32" s="686"/>
      <c r="DZ32" s="686"/>
      <c r="EA32" s="686"/>
      <c r="EB32" s="686"/>
      <c r="EC32" s="687"/>
    </row>
    <row r="33" spans="2:133" ht="11.25" customHeight="1" x14ac:dyDescent="0.15">
      <c r="B33" s="688" t="s">
        <v>323</v>
      </c>
      <c r="C33" s="689"/>
      <c r="D33" s="689"/>
      <c r="E33" s="689"/>
      <c r="F33" s="689"/>
      <c r="G33" s="689"/>
      <c r="H33" s="689"/>
      <c r="I33" s="689"/>
      <c r="J33" s="689"/>
      <c r="K33" s="689"/>
      <c r="L33" s="689"/>
      <c r="M33" s="689"/>
      <c r="N33" s="689"/>
      <c r="O33" s="689"/>
      <c r="P33" s="689"/>
      <c r="Q33" s="690"/>
      <c r="R33" s="657" t="s">
        <v>129</v>
      </c>
      <c r="S33" s="658"/>
      <c r="T33" s="658"/>
      <c r="U33" s="658"/>
      <c r="V33" s="658"/>
      <c r="W33" s="658"/>
      <c r="X33" s="658"/>
      <c r="Y33" s="659"/>
      <c r="Z33" s="660" t="s">
        <v>129</v>
      </c>
      <c r="AA33" s="660"/>
      <c r="AB33" s="660"/>
      <c r="AC33" s="660"/>
      <c r="AD33" s="661" t="s">
        <v>129</v>
      </c>
      <c r="AE33" s="661"/>
      <c r="AF33" s="661"/>
      <c r="AG33" s="661"/>
      <c r="AH33" s="661"/>
      <c r="AI33" s="661"/>
      <c r="AJ33" s="661"/>
      <c r="AK33" s="661"/>
      <c r="AL33" s="662" t="s">
        <v>129</v>
      </c>
      <c r="AM33" s="663"/>
      <c r="AN33" s="663"/>
      <c r="AO33" s="664"/>
      <c r="AP33" s="709"/>
      <c r="AQ33" s="710"/>
      <c r="AR33" s="710"/>
      <c r="AS33" s="710"/>
      <c r="AT33" s="713"/>
      <c r="AU33" s="354"/>
      <c r="AV33" s="354"/>
      <c r="AW33" s="354"/>
      <c r="AX33" s="675" t="s">
        <v>324</v>
      </c>
      <c r="AY33" s="676"/>
      <c r="AZ33" s="676"/>
      <c r="BA33" s="676"/>
      <c r="BB33" s="676"/>
      <c r="BC33" s="676"/>
      <c r="BD33" s="676"/>
      <c r="BE33" s="676"/>
      <c r="BF33" s="677"/>
      <c r="BG33" s="715">
        <v>99.6</v>
      </c>
      <c r="BH33" s="716"/>
      <c r="BI33" s="716"/>
      <c r="BJ33" s="716"/>
      <c r="BK33" s="716"/>
      <c r="BL33" s="716"/>
      <c r="BM33" s="717">
        <v>98.5</v>
      </c>
      <c r="BN33" s="716"/>
      <c r="BO33" s="716"/>
      <c r="BP33" s="716"/>
      <c r="BQ33" s="718"/>
      <c r="BR33" s="715">
        <v>99.4</v>
      </c>
      <c r="BS33" s="716"/>
      <c r="BT33" s="716"/>
      <c r="BU33" s="716"/>
      <c r="BV33" s="716"/>
      <c r="BW33" s="716"/>
      <c r="BX33" s="717">
        <v>98.3</v>
      </c>
      <c r="BY33" s="716"/>
      <c r="BZ33" s="716"/>
      <c r="CA33" s="716"/>
      <c r="CB33" s="718"/>
      <c r="CD33" s="654" t="s">
        <v>325</v>
      </c>
      <c r="CE33" s="655"/>
      <c r="CF33" s="655"/>
      <c r="CG33" s="655"/>
      <c r="CH33" s="655"/>
      <c r="CI33" s="655"/>
      <c r="CJ33" s="655"/>
      <c r="CK33" s="655"/>
      <c r="CL33" s="655"/>
      <c r="CM33" s="655"/>
      <c r="CN33" s="655"/>
      <c r="CO33" s="655"/>
      <c r="CP33" s="655"/>
      <c r="CQ33" s="656"/>
      <c r="CR33" s="657">
        <v>58276369</v>
      </c>
      <c r="CS33" s="684"/>
      <c r="CT33" s="684"/>
      <c r="CU33" s="684"/>
      <c r="CV33" s="684"/>
      <c r="CW33" s="684"/>
      <c r="CX33" s="684"/>
      <c r="CY33" s="685"/>
      <c r="CZ33" s="662">
        <v>41.4</v>
      </c>
      <c r="DA33" s="686"/>
      <c r="DB33" s="686"/>
      <c r="DC33" s="692"/>
      <c r="DD33" s="666">
        <v>45781093</v>
      </c>
      <c r="DE33" s="684"/>
      <c r="DF33" s="684"/>
      <c r="DG33" s="684"/>
      <c r="DH33" s="684"/>
      <c r="DI33" s="684"/>
      <c r="DJ33" s="684"/>
      <c r="DK33" s="685"/>
      <c r="DL33" s="666">
        <v>32213432</v>
      </c>
      <c r="DM33" s="684"/>
      <c r="DN33" s="684"/>
      <c r="DO33" s="684"/>
      <c r="DP33" s="684"/>
      <c r="DQ33" s="684"/>
      <c r="DR33" s="684"/>
      <c r="DS33" s="684"/>
      <c r="DT33" s="684"/>
      <c r="DU33" s="684"/>
      <c r="DV33" s="685"/>
      <c r="DW33" s="662">
        <v>40.6</v>
      </c>
      <c r="DX33" s="686"/>
      <c r="DY33" s="686"/>
      <c r="DZ33" s="686"/>
      <c r="EA33" s="686"/>
      <c r="EB33" s="686"/>
      <c r="EC33" s="687"/>
    </row>
    <row r="34" spans="2:133" ht="11.25" customHeight="1" x14ac:dyDescent="0.15">
      <c r="B34" s="654" t="s">
        <v>326</v>
      </c>
      <c r="C34" s="655"/>
      <c r="D34" s="655"/>
      <c r="E34" s="655"/>
      <c r="F34" s="655"/>
      <c r="G34" s="655"/>
      <c r="H34" s="655"/>
      <c r="I34" s="655"/>
      <c r="J34" s="655"/>
      <c r="K34" s="655"/>
      <c r="L34" s="655"/>
      <c r="M34" s="655"/>
      <c r="N34" s="655"/>
      <c r="O34" s="655"/>
      <c r="P34" s="655"/>
      <c r="Q34" s="656"/>
      <c r="R34" s="657">
        <v>8953376</v>
      </c>
      <c r="S34" s="658"/>
      <c r="T34" s="658"/>
      <c r="U34" s="658"/>
      <c r="V34" s="658"/>
      <c r="W34" s="658"/>
      <c r="X34" s="658"/>
      <c r="Y34" s="659"/>
      <c r="Z34" s="660">
        <v>6</v>
      </c>
      <c r="AA34" s="660"/>
      <c r="AB34" s="660"/>
      <c r="AC34" s="660"/>
      <c r="AD34" s="661" t="s">
        <v>129</v>
      </c>
      <c r="AE34" s="661"/>
      <c r="AF34" s="661"/>
      <c r="AG34" s="661"/>
      <c r="AH34" s="661"/>
      <c r="AI34" s="661"/>
      <c r="AJ34" s="661"/>
      <c r="AK34" s="661"/>
      <c r="AL34" s="662" t="s">
        <v>129</v>
      </c>
      <c r="AM34" s="663"/>
      <c r="AN34" s="663"/>
      <c r="AO34" s="664"/>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4" t="s">
        <v>327</v>
      </c>
      <c r="CE34" s="655"/>
      <c r="CF34" s="655"/>
      <c r="CG34" s="655"/>
      <c r="CH34" s="655"/>
      <c r="CI34" s="655"/>
      <c r="CJ34" s="655"/>
      <c r="CK34" s="655"/>
      <c r="CL34" s="655"/>
      <c r="CM34" s="655"/>
      <c r="CN34" s="655"/>
      <c r="CO34" s="655"/>
      <c r="CP34" s="655"/>
      <c r="CQ34" s="656"/>
      <c r="CR34" s="657">
        <v>25326635</v>
      </c>
      <c r="CS34" s="658"/>
      <c r="CT34" s="658"/>
      <c r="CU34" s="658"/>
      <c r="CV34" s="658"/>
      <c r="CW34" s="658"/>
      <c r="CX34" s="658"/>
      <c r="CY34" s="659"/>
      <c r="CZ34" s="662">
        <v>18</v>
      </c>
      <c r="DA34" s="686"/>
      <c r="DB34" s="686"/>
      <c r="DC34" s="692"/>
      <c r="DD34" s="666">
        <v>17284036</v>
      </c>
      <c r="DE34" s="658"/>
      <c r="DF34" s="658"/>
      <c r="DG34" s="658"/>
      <c r="DH34" s="658"/>
      <c r="DI34" s="658"/>
      <c r="DJ34" s="658"/>
      <c r="DK34" s="659"/>
      <c r="DL34" s="666">
        <v>16019220</v>
      </c>
      <c r="DM34" s="658"/>
      <c r="DN34" s="658"/>
      <c r="DO34" s="658"/>
      <c r="DP34" s="658"/>
      <c r="DQ34" s="658"/>
      <c r="DR34" s="658"/>
      <c r="DS34" s="658"/>
      <c r="DT34" s="658"/>
      <c r="DU34" s="658"/>
      <c r="DV34" s="659"/>
      <c r="DW34" s="662">
        <v>20.2</v>
      </c>
      <c r="DX34" s="686"/>
      <c r="DY34" s="686"/>
      <c r="DZ34" s="686"/>
      <c r="EA34" s="686"/>
      <c r="EB34" s="686"/>
      <c r="EC34" s="687"/>
    </row>
    <row r="35" spans="2:133" ht="11.25" customHeight="1" x14ac:dyDescent="0.15">
      <c r="B35" s="654" t="s">
        <v>328</v>
      </c>
      <c r="C35" s="655"/>
      <c r="D35" s="655"/>
      <c r="E35" s="655"/>
      <c r="F35" s="655"/>
      <c r="G35" s="655"/>
      <c r="H35" s="655"/>
      <c r="I35" s="655"/>
      <c r="J35" s="655"/>
      <c r="K35" s="655"/>
      <c r="L35" s="655"/>
      <c r="M35" s="655"/>
      <c r="N35" s="655"/>
      <c r="O35" s="655"/>
      <c r="P35" s="655"/>
      <c r="Q35" s="656"/>
      <c r="R35" s="657">
        <v>1016764</v>
      </c>
      <c r="S35" s="658"/>
      <c r="T35" s="658"/>
      <c r="U35" s="658"/>
      <c r="V35" s="658"/>
      <c r="W35" s="658"/>
      <c r="X35" s="658"/>
      <c r="Y35" s="659"/>
      <c r="Z35" s="660">
        <v>0.7</v>
      </c>
      <c r="AA35" s="660"/>
      <c r="AB35" s="660"/>
      <c r="AC35" s="660"/>
      <c r="AD35" s="661">
        <v>662412</v>
      </c>
      <c r="AE35" s="661"/>
      <c r="AF35" s="661"/>
      <c r="AG35" s="661"/>
      <c r="AH35" s="661"/>
      <c r="AI35" s="661"/>
      <c r="AJ35" s="661"/>
      <c r="AK35" s="661"/>
      <c r="AL35" s="662">
        <v>0.8</v>
      </c>
      <c r="AM35" s="663"/>
      <c r="AN35" s="663"/>
      <c r="AO35" s="664"/>
      <c r="AP35" s="357"/>
      <c r="AQ35" s="639" t="s">
        <v>329</v>
      </c>
      <c r="AR35" s="640"/>
      <c r="AS35" s="640"/>
      <c r="AT35" s="640"/>
      <c r="AU35" s="640"/>
      <c r="AV35" s="640"/>
      <c r="AW35" s="640"/>
      <c r="AX35" s="640"/>
      <c r="AY35" s="640"/>
      <c r="AZ35" s="640"/>
      <c r="BA35" s="640"/>
      <c r="BB35" s="640"/>
      <c r="BC35" s="640"/>
      <c r="BD35" s="640"/>
      <c r="BE35" s="640"/>
      <c r="BF35" s="641"/>
      <c r="BG35" s="639" t="s">
        <v>330</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331</v>
      </c>
      <c r="CE35" s="655"/>
      <c r="CF35" s="655"/>
      <c r="CG35" s="655"/>
      <c r="CH35" s="655"/>
      <c r="CI35" s="655"/>
      <c r="CJ35" s="655"/>
      <c r="CK35" s="655"/>
      <c r="CL35" s="655"/>
      <c r="CM35" s="655"/>
      <c r="CN35" s="655"/>
      <c r="CO35" s="655"/>
      <c r="CP35" s="655"/>
      <c r="CQ35" s="656"/>
      <c r="CR35" s="657">
        <v>960768</v>
      </c>
      <c r="CS35" s="684"/>
      <c r="CT35" s="684"/>
      <c r="CU35" s="684"/>
      <c r="CV35" s="684"/>
      <c r="CW35" s="684"/>
      <c r="CX35" s="684"/>
      <c r="CY35" s="685"/>
      <c r="CZ35" s="662">
        <v>0.7</v>
      </c>
      <c r="DA35" s="686"/>
      <c r="DB35" s="686"/>
      <c r="DC35" s="692"/>
      <c r="DD35" s="666">
        <v>943744</v>
      </c>
      <c r="DE35" s="684"/>
      <c r="DF35" s="684"/>
      <c r="DG35" s="684"/>
      <c r="DH35" s="684"/>
      <c r="DI35" s="684"/>
      <c r="DJ35" s="684"/>
      <c r="DK35" s="685"/>
      <c r="DL35" s="666">
        <v>942818</v>
      </c>
      <c r="DM35" s="684"/>
      <c r="DN35" s="684"/>
      <c r="DO35" s="684"/>
      <c r="DP35" s="684"/>
      <c r="DQ35" s="684"/>
      <c r="DR35" s="684"/>
      <c r="DS35" s="684"/>
      <c r="DT35" s="684"/>
      <c r="DU35" s="684"/>
      <c r="DV35" s="685"/>
      <c r="DW35" s="662">
        <v>1.2</v>
      </c>
      <c r="DX35" s="686"/>
      <c r="DY35" s="686"/>
      <c r="DZ35" s="686"/>
      <c r="EA35" s="686"/>
      <c r="EB35" s="686"/>
      <c r="EC35" s="687"/>
    </row>
    <row r="36" spans="2:133" ht="11.25" customHeight="1" x14ac:dyDescent="0.15">
      <c r="B36" s="654" t="s">
        <v>332</v>
      </c>
      <c r="C36" s="655"/>
      <c r="D36" s="655"/>
      <c r="E36" s="655"/>
      <c r="F36" s="655"/>
      <c r="G36" s="655"/>
      <c r="H36" s="655"/>
      <c r="I36" s="655"/>
      <c r="J36" s="655"/>
      <c r="K36" s="655"/>
      <c r="L36" s="655"/>
      <c r="M36" s="655"/>
      <c r="N36" s="655"/>
      <c r="O36" s="655"/>
      <c r="P36" s="655"/>
      <c r="Q36" s="656"/>
      <c r="R36" s="657">
        <v>221678</v>
      </c>
      <c r="S36" s="658"/>
      <c r="T36" s="658"/>
      <c r="U36" s="658"/>
      <c r="V36" s="658"/>
      <c r="W36" s="658"/>
      <c r="X36" s="658"/>
      <c r="Y36" s="659"/>
      <c r="Z36" s="660">
        <v>0.1</v>
      </c>
      <c r="AA36" s="660"/>
      <c r="AB36" s="660"/>
      <c r="AC36" s="660"/>
      <c r="AD36" s="661" t="s">
        <v>129</v>
      </c>
      <c r="AE36" s="661"/>
      <c r="AF36" s="661"/>
      <c r="AG36" s="661"/>
      <c r="AH36" s="661"/>
      <c r="AI36" s="661"/>
      <c r="AJ36" s="661"/>
      <c r="AK36" s="661"/>
      <c r="AL36" s="662" t="s">
        <v>129</v>
      </c>
      <c r="AM36" s="663"/>
      <c r="AN36" s="663"/>
      <c r="AO36" s="664"/>
      <c r="AP36" s="357"/>
      <c r="AQ36" s="719" t="s">
        <v>333</v>
      </c>
      <c r="AR36" s="720"/>
      <c r="AS36" s="720"/>
      <c r="AT36" s="720"/>
      <c r="AU36" s="720"/>
      <c r="AV36" s="720"/>
      <c r="AW36" s="720"/>
      <c r="AX36" s="720"/>
      <c r="AY36" s="721"/>
      <c r="AZ36" s="646">
        <v>16730073</v>
      </c>
      <c r="BA36" s="647"/>
      <c r="BB36" s="647"/>
      <c r="BC36" s="647"/>
      <c r="BD36" s="647"/>
      <c r="BE36" s="647"/>
      <c r="BF36" s="722"/>
      <c r="BG36" s="643" t="s">
        <v>334</v>
      </c>
      <c r="BH36" s="644"/>
      <c r="BI36" s="644"/>
      <c r="BJ36" s="644"/>
      <c r="BK36" s="644"/>
      <c r="BL36" s="644"/>
      <c r="BM36" s="644"/>
      <c r="BN36" s="644"/>
      <c r="BO36" s="644"/>
      <c r="BP36" s="644"/>
      <c r="BQ36" s="644"/>
      <c r="BR36" s="644"/>
      <c r="BS36" s="644"/>
      <c r="BT36" s="644"/>
      <c r="BU36" s="645"/>
      <c r="BV36" s="646">
        <v>378994</v>
      </c>
      <c r="BW36" s="647"/>
      <c r="BX36" s="647"/>
      <c r="BY36" s="647"/>
      <c r="BZ36" s="647"/>
      <c r="CA36" s="647"/>
      <c r="CB36" s="722"/>
      <c r="CD36" s="654" t="s">
        <v>335</v>
      </c>
      <c r="CE36" s="655"/>
      <c r="CF36" s="655"/>
      <c r="CG36" s="655"/>
      <c r="CH36" s="655"/>
      <c r="CI36" s="655"/>
      <c r="CJ36" s="655"/>
      <c r="CK36" s="655"/>
      <c r="CL36" s="655"/>
      <c r="CM36" s="655"/>
      <c r="CN36" s="655"/>
      <c r="CO36" s="655"/>
      <c r="CP36" s="655"/>
      <c r="CQ36" s="656"/>
      <c r="CR36" s="657">
        <v>12967494</v>
      </c>
      <c r="CS36" s="658"/>
      <c r="CT36" s="658"/>
      <c r="CU36" s="658"/>
      <c r="CV36" s="658"/>
      <c r="CW36" s="658"/>
      <c r="CX36" s="658"/>
      <c r="CY36" s="659"/>
      <c r="CZ36" s="662">
        <v>9.1999999999999993</v>
      </c>
      <c r="DA36" s="686"/>
      <c r="DB36" s="686"/>
      <c r="DC36" s="692"/>
      <c r="DD36" s="666">
        <v>11684851</v>
      </c>
      <c r="DE36" s="658"/>
      <c r="DF36" s="658"/>
      <c r="DG36" s="658"/>
      <c r="DH36" s="658"/>
      <c r="DI36" s="658"/>
      <c r="DJ36" s="658"/>
      <c r="DK36" s="659"/>
      <c r="DL36" s="666">
        <v>7658619</v>
      </c>
      <c r="DM36" s="658"/>
      <c r="DN36" s="658"/>
      <c r="DO36" s="658"/>
      <c r="DP36" s="658"/>
      <c r="DQ36" s="658"/>
      <c r="DR36" s="658"/>
      <c r="DS36" s="658"/>
      <c r="DT36" s="658"/>
      <c r="DU36" s="658"/>
      <c r="DV36" s="659"/>
      <c r="DW36" s="662">
        <v>9.6999999999999993</v>
      </c>
      <c r="DX36" s="686"/>
      <c r="DY36" s="686"/>
      <c r="DZ36" s="686"/>
      <c r="EA36" s="686"/>
      <c r="EB36" s="686"/>
      <c r="EC36" s="687"/>
    </row>
    <row r="37" spans="2:133" ht="11.25" customHeight="1" x14ac:dyDescent="0.15">
      <c r="B37" s="654" t="s">
        <v>336</v>
      </c>
      <c r="C37" s="655"/>
      <c r="D37" s="655"/>
      <c r="E37" s="655"/>
      <c r="F37" s="655"/>
      <c r="G37" s="655"/>
      <c r="H37" s="655"/>
      <c r="I37" s="655"/>
      <c r="J37" s="655"/>
      <c r="K37" s="655"/>
      <c r="L37" s="655"/>
      <c r="M37" s="655"/>
      <c r="N37" s="655"/>
      <c r="O37" s="655"/>
      <c r="P37" s="655"/>
      <c r="Q37" s="656"/>
      <c r="R37" s="657">
        <v>7250487</v>
      </c>
      <c r="S37" s="658"/>
      <c r="T37" s="658"/>
      <c r="U37" s="658"/>
      <c r="V37" s="658"/>
      <c r="W37" s="658"/>
      <c r="X37" s="658"/>
      <c r="Y37" s="659"/>
      <c r="Z37" s="660">
        <v>4.9000000000000004</v>
      </c>
      <c r="AA37" s="660"/>
      <c r="AB37" s="660"/>
      <c r="AC37" s="660"/>
      <c r="AD37" s="661" t="s">
        <v>129</v>
      </c>
      <c r="AE37" s="661"/>
      <c r="AF37" s="661"/>
      <c r="AG37" s="661"/>
      <c r="AH37" s="661"/>
      <c r="AI37" s="661"/>
      <c r="AJ37" s="661"/>
      <c r="AK37" s="661"/>
      <c r="AL37" s="662" t="s">
        <v>129</v>
      </c>
      <c r="AM37" s="663"/>
      <c r="AN37" s="663"/>
      <c r="AO37" s="664"/>
      <c r="AQ37" s="723" t="s">
        <v>337</v>
      </c>
      <c r="AR37" s="724"/>
      <c r="AS37" s="724"/>
      <c r="AT37" s="724"/>
      <c r="AU37" s="724"/>
      <c r="AV37" s="724"/>
      <c r="AW37" s="724"/>
      <c r="AX37" s="724"/>
      <c r="AY37" s="725"/>
      <c r="AZ37" s="657">
        <v>3630317</v>
      </c>
      <c r="BA37" s="658"/>
      <c r="BB37" s="658"/>
      <c r="BC37" s="658"/>
      <c r="BD37" s="684"/>
      <c r="BE37" s="684"/>
      <c r="BF37" s="703"/>
      <c r="BG37" s="654" t="s">
        <v>338</v>
      </c>
      <c r="BH37" s="655"/>
      <c r="BI37" s="655"/>
      <c r="BJ37" s="655"/>
      <c r="BK37" s="655"/>
      <c r="BL37" s="655"/>
      <c r="BM37" s="655"/>
      <c r="BN37" s="655"/>
      <c r="BO37" s="655"/>
      <c r="BP37" s="655"/>
      <c r="BQ37" s="655"/>
      <c r="BR37" s="655"/>
      <c r="BS37" s="655"/>
      <c r="BT37" s="655"/>
      <c r="BU37" s="656"/>
      <c r="BV37" s="657">
        <v>8314</v>
      </c>
      <c r="BW37" s="658"/>
      <c r="BX37" s="658"/>
      <c r="BY37" s="658"/>
      <c r="BZ37" s="658"/>
      <c r="CA37" s="658"/>
      <c r="CB37" s="667"/>
      <c r="CD37" s="654" t="s">
        <v>339</v>
      </c>
      <c r="CE37" s="655"/>
      <c r="CF37" s="655"/>
      <c r="CG37" s="655"/>
      <c r="CH37" s="655"/>
      <c r="CI37" s="655"/>
      <c r="CJ37" s="655"/>
      <c r="CK37" s="655"/>
      <c r="CL37" s="655"/>
      <c r="CM37" s="655"/>
      <c r="CN37" s="655"/>
      <c r="CO37" s="655"/>
      <c r="CP37" s="655"/>
      <c r="CQ37" s="656"/>
      <c r="CR37" s="657">
        <v>56716</v>
      </c>
      <c r="CS37" s="684"/>
      <c r="CT37" s="684"/>
      <c r="CU37" s="684"/>
      <c r="CV37" s="684"/>
      <c r="CW37" s="684"/>
      <c r="CX37" s="684"/>
      <c r="CY37" s="685"/>
      <c r="CZ37" s="662">
        <v>0</v>
      </c>
      <c r="DA37" s="686"/>
      <c r="DB37" s="686"/>
      <c r="DC37" s="692"/>
      <c r="DD37" s="666">
        <v>56716</v>
      </c>
      <c r="DE37" s="684"/>
      <c r="DF37" s="684"/>
      <c r="DG37" s="684"/>
      <c r="DH37" s="684"/>
      <c r="DI37" s="684"/>
      <c r="DJ37" s="684"/>
      <c r="DK37" s="685"/>
      <c r="DL37" s="666">
        <v>56716</v>
      </c>
      <c r="DM37" s="684"/>
      <c r="DN37" s="684"/>
      <c r="DO37" s="684"/>
      <c r="DP37" s="684"/>
      <c r="DQ37" s="684"/>
      <c r="DR37" s="684"/>
      <c r="DS37" s="684"/>
      <c r="DT37" s="684"/>
      <c r="DU37" s="684"/>
      <c r="DV37" s="685"/>
      <c r="DW37" s="662">
        <v>0.1</v>
      </c>
      <c r="DX37" s="686"/>
      <c r="DY37" s="686"/>
      <c r="DZ37" s="686"/>
      <c r="EA37" s="686"/>
      <c r="EB37" s="686"/>
      <c r="EC37" s="687"/>
    </row>
    <row r="38" spans="2:133" ht="11.25" customHeight="1" x14ac:dyDescent="0.15">
      <c r="B38" s="654" t="s">
        <v>340</v>
      </c>
      <c r="C38" s="655"/>
      <c r="D38" s="655"/>
      <c r="E38" s="655"/>
      <c r="F38" s="655"/>
      <c r="G38" s="655"/>
      <c r="H38" s="655"/>
      <c r="I38" s="655"/>
      <c r="J38" s="655"/>
      <c r="K38" s="655"/>
      <c r="L38" s="655"/>
      <c r="M38" s="655"/>
      <c r="N38" s="655"/>
      <c r="O38" s="655"/>
      <c r="P38" s="655"/>
      <c r="Q38" s="656"/>
      <c r="R38" s="657">
        <v>3723753</v>
      </c>
      <c r="S38" s="658"/>
      <c r="T38" s="658"/>
      <c r="U38" s="658"/>
      <c r="V38" s="658"/>
      <c r="W38" s="658"/>
      <c r="X38" s="658"/>
      <c r="Y38" s="659"/>
      <c r="Z38" s="660">
        <v>2.5</v>
      </c>
      <c r="AA38" s="660"/>
      <c r="AB38" s="660"/>
      <c r="AC38" s="660"/>
      <c r="AD38" s="661" t="s">
        <v>129</v>
      </c>
      <c r="AE38" s="661"/>
      <c r="AF38" s="661"/>
      <c r="AG38" s="661"/>
      <c r="AH38" s="661"/>
      <c r="AI38" s="661"/>
      <c r="AJ38" s="661"/>
      <c r="AK38" s="661"/>
      <c r="AL38" s="662" t="s">
        <v>129</v>
      </c>
      <c r="AM38" s="663"/>
      <c r="AN38" s="663"/>
      <c r="AO38" s="664"/>
      <c r="AQ38" s="723" t="s">
        <v>341</v>
      </c>
      <c r="AR38" s="724"/>
      <c r="AS38" s="724"/>
      <c r="AT38" s="724"/>
      <c r="AU38" s="724"/>
      <c r="AV38" s="724"/>
      <c r="AW38" s="724"/>
      <c r="AX38" s="724"/>
      <c r="AY38" s="725"/>
      <c r="AZ38" s="657">
        <v>1969139</v>
      </c>
      <c r="BA38" s="658"/>
      <c r="BB38" s="658"/>
      <c r="BC38" s="658"/>
      <c r="BD38" s="684"/>
      <c r="BE38" s="684"/>
      <c r="BF38" s="703"/>
      <c r="BG38" s="654" t="s">
        <v>342</v>
      </c>
      <c r="BH38" s="655"/>
      <c r="BI38" s="655"/>
      <c r="BJ38" s="655"/>
      <c r="BK38" s="655"/>
      <c r="BL38" s="655"/>
      <c r="BM38" s="655"/>
      <c r="BN38" s="655"/>
      <c r="BO38" s="655"/>
      <c r="BP38" s="655"/>
      <c r="BQ38" s="655"/>
      <c r="BR38" s="655"/>
      <c r="BS38" s="655"/>
      <c r="BT38" s="655"/>
      <c r="BU38" s="656"/>
      <c r="BV38" s="657">
        <v>44497</v>
      </c>
      <c r="BW38" s="658"/>
      <c r="BX38" s="658"/>
      <c r="BY38" s="658"/>
      <c r="BZ38" s="658"/>
      <c r="CA38" s="658"/>
      <c r="CB38" s="667"/>
      <c r="CD38" s="654" t="s">
        <v>343</v>
      </c>
      <c r="CE38" s="655"/>
      <c r="CF38" s="655"/>
      <c r="CG38" s="655"/>
      <c r="CH38" s="655"/>
      <c r="CI38" s="655"/>
      <c r="CJ38" s="655"/>
      <c r="CK38" s="655"/>
      <c r="CL38" s="655"/>
      <c r="CM38" s="655"/>
      <c r="CN38" s="655"/>
      <c r="CO38" s="655"/>
      <c r="CP38" s="655"/>
      <c r="CQ38" s="656"/>
      <c r="CR38" s="657">
        <v>10037381</v>
      </c>
      <c r="CS38" s="658"/>
      <c r="CT38" s="658"/>
      <c r="CU38" s="658"/>
      <c r="CV38" s="658"/>
      <c r="CW38" s="658"/>
      <c r="CX38" s="658"/>
      <c r="CY38" s="659"/>
      <c r="CZ38" s="662">
        <v>7.1</v>
      </c>
      <c r="DA38" s="686"/>
      <c r="DB38" s="686"/>
      <c r="DC38" s="692"/>
      <c r="DD38" s="666">
        <v>8161984</v>
      </c>
      <c r="DE38" s="658"/>
      <c r="DF38" s="658"/>
      <c r="DG38" s="658"/>
      <c r="DH38" s="658"/>
      <c r="DI38" s="658"/>
      <c r="DJ38" s="658"/>
      <c r="DK38" s="659"/>
      <c r="DL38" s="666">
        <v>7491640</v>
      </c>
      <c r="DM38" s="658"/>
      <c r="DN38" s="658"/>
      <c r="DO38" s="658"/>
      <c r="DP38" s="658"/>
      <c r="DQ38" s="658"/>
      <c r="DR38" s="658"/>
      <c r="DS38" s="658"/>
      <c r="DT38" s="658"/>
      <c r="DU38" s="658"/>
      <c r="DV38" s="659"/>
      <c r="DW38" s="662">
        <v>9.4</v>
      </c>
      <c r="DX38" s="686"/>
      <c r="DY38" s="686"/>
      <c r="DZ38" s="686"/>
      <c r="EA38" s="686"/>
      <c r="EB38" s="686"/>
      <c r="EC38" s="687"/>
    </row>
    <row r="39" spans="2:133" ht="11.25" customHeight="1" x14ac:dyDescent="0.15">
      <c r="B39" s="654" t="s">
        <v>344</v>
      </c>
      <c r="C39" s="655"/>
      <c r="D39" s="655"/>
      <c r="E39" s="655"/>
      <c r="F39" s="655"/>
      <c r="G39" s="655"/>
      <c r="H39" s="655"/>
      <c r="I39" s="655"/>
      <c r="J39" s="655"/>
      <c r="K39" s="655"/>
      <c r="L39" s="655"/>
      <c r="M39" s="655"/>
      <c r="N39" s="655"/>
      <c r="O39" s="655"/>
      <c r="P39" s="655"/>
      <c r="Q39" s="656"/>
      <c r="R39" s="657">
        <v>4245377</v>
      </c>
      <c r="S39" s="658"/>
      <c r="T39" s="658"/>
      <c r="U39" s="658"/>
      <c r="V39" s="658"/>
      <c r="W39" s="658"/>
      <c r="X39" s="658"/>
      <c r="Y39" s="659"/>
      <c r="Z39" s="660">
        <v>2.8</v>
      </c>
      <c r="AA39" s="660"/>
      <c r="AB39" s="660"/>
      <c r="AC39" s="660"/>
      <c r="AD39" s="661">
        <v>10436</v>
      </c>
      <c r="AE39" s="661"/>
      <c r="AF39" s="661"/>
      <c r="AG39" s="661"/>
      <c r="AH39" s="661"/>
      <c r="AI39" s="661"/>
      <c r="AJ39" s="661"/>
      <c r="AK39" s="661"/>
      <c r="AL39" s="662">
        <v>0</v>
      </c>
      <c r="AM39" s="663"/>
      <c r="AN39" s="663"/>
      <c r="AO39" s="664"/>
      <c r="AQ39" s="723" t="s">
        <v>345</v>
      </c>
      <c r="AR39" s="724"/>
      <c r="AS39" s="724"/>
      <c r="AT39" s="724"/>
      <c r="AU39" s="724"/>
      <c r="AV39" s="724"/>
      <c r="AW39" s="724"/>
      <c r="AX39" s="724"/>
      <c r="AY39" s="725"/>
      <c r="AZ39" s="657">
        <v>1325236</v>
      </c>
      <c r="BA39" s="658"/>
      <c r="BB39" s="658"/>
      <c r="BC39" s="658"/>
      <c r="BD39" s="684"/>
      <c r="BE39" s="684"/>
      <c r="BF39" s="703"/>
      <c r="BG39" s="654" t="s">
        <v>346</v>
      </c>
      <c r="BH39" s="655"/>
      <c r="BI39" s="655"/>
      <c r="BJ39" s="655"/>
      <c r="BK39" s="655"/>
      <c r="BL39" s="655"/>
      <c r="BM39" s="655"/>
      <c r="BN39" s="655"/>
      <c r="BO39" s="655"/>
      <c r="BP39" s="655"/>
      <c r="BQ39" s="655"/>
      <c r="BR39" s="655"/>
      <c r="BS39" s="655"/>
      <c r="BT39" s="655"/>
      <c r="BU39" s="656"/>
      <c r="BV39" s="657">
        <v>68946</v>
      </c>
      <c r="BW39" s="658"/>
      <c r="BX39" s="658"/>
      <c r="BY39" s="658"/>
      <c r="BZ39" s="658"/>
      <c r="CA39" s="658"/>
      <c r="CB39" s="667"/>
      <c r="CD39" s="654" t="s">
        <v>347</v>
      </c>
      <c r="CE39" s="655"/>
      <c r="CF39" s="655"/>
      <c r="CG39" s="655"/>
      <c r="CH39" s="655"/>
      <c r="CI39" s="655"/>
      <c r="CJ39" s="655"/>
      <c r="CK39" s="655"/>
      <c r="CL39" s="655"/>
      <c r="CM39" s="655"/>
      <c r="CN39" s="655"/>
      <c r="CO39" s="655"/>
      <c r="CP39" s="655"/>
      <c r="CQ39" s="656"/>
      <c r="CR39" s="657">
        <v>7295071</v>
      </c>
      <c r="CS39" s="684"/>
      <c r="CT39" s="684"/>
      <c r="CU39" s="684"/>
      <c r="CV39" s="684"/>
      <c r="CW39" s="684"/>
      <c r="CX39" s="684"/>
      <c r="CY39" s="685"/>
      <c r="CZ39" s="662">
        <v>5.2</v>
      </c>
      <c r="DA39" s="686"/>
      <c r="DB39" s="686"/>
      <c r="DC39" s="692"/>
      <c r="DD39" s="666">
        <v>7125618</v>
      </c>
      <c r="DE39" s="684"/>
      <c r="DF39" s="684"/>
      <c r="DG39" s="684"/>
      <c r="DH39" s="684"/>
      <c r="DI39" s="684"/>
      <c r="DJ39" s="684"/>
      <c r="DK39" s="685"/>
      <c r="DL39" s="666" t="s">
        <v>129</v>
      </c>
      <c r="DM39" s="684"/>
      <c r="DN39" s="684"/>
      <c r="DO39" s="684"/>
      <c r="DP39" s="684"/>
      <c r="DQ39" s="684"/>
      <c r="DR39" s="684"/>
      <c r="DS39" s="684"/>
      <c r="DT39" s="684"/>
      <c r="DU39" s="684"/>
      <c r="DV39" s="685"/>
      <c r="DW39" s="662" t="s">
        <v>129</v>
      </c>
      <c r="DX39" s="686"/>
      <c r="DY39" s="686"/>
      <c r="DZ39" s="686"/>
      <c r="EA39" s="686"/>
      <c r="EB39" s="686"/>
      <c r="EC39" s="687"/>
    </row>
    <row r="40" spans="2:133" ht="11.25" customHeight="1" x14ac:dyDescent="0.15">
      <c r="B40" s="654" t="s">
        <v>348</v>
      </c>
      <c r="C40" s="655"/>
      <c r="D40" s="655"/>
      <c r="E40" s="655"/>
      <c r="F40" s="655"/>
      <c r="G40" s="655"/>
      <c r="H40" s="655"/>
      <c r="I40" s="655"/>
      <c r="J40" s="655"/>
      <c r="K40" s="655"/>
      <c r="L40" s="655"/>
      <c r="M40" s="655"/>
      <c r="N40" s="655"/>
      <c r="O40" s="655"/>
      <c r="P40" s="655"/>
      <c r="Q40" s="656"/>
      <c r="R40" s="657">
        <v>4020800</v>
      </c>
      <c r="S40" s="658"/>
      <c r="T40" s="658"/>
      <c r="U40" s="658"/>
      <c r="V40" s="658"/>
      <c r="W40" s="658"/>
      <c r="X40" s="658"/>
      <c r="Y40" s="659"/>
      <c r="Z40" s="660">
        <v>2.7</v>
      </c>
      <c r="AA40" s="660"/>
      <c r="AB40" s="660"/>
      <c r="AC40" s="660"/>
      <c r="AD40" s="661" t="s">
        <v>129</v>
      </c>
      <c r="AE40" s="661"/>
      <c r="AF40" s="661"/>
      <c r="AG40" s="661"/>
      <c r="AH40" s="661"/>
      <c r="AI40" s="661"/>
      <c r="AJ40" s="661"/>
      <c r="AK40" s="661"/>
      <c r="AL40" s="662" t="s">
        <v>129</v>
      </c>
      <c r="AM40" s="663"/>
      <c r="AN40" s="663"/>
      <c r="AO40" s="664"/>
      <c r="AQ40" s="723" t="s">
        <v>349</v>
      </c>
      <c r="AR40" s="724"/>
      <c r="AS40" s="724"/>
      <c r="AT40" s="724"/>
      <c r="AU40" s="724"/>
      <c r="AV40" s="724"/>
      <c r="AW40" s="724"/>
      <c r="AX40" s="724"/>
      <c r="AY40" s="725"/>
      <c r="AZ40" s="657">
        <v>166892</v>
      </c>
      <c r="BA40" s="658"/>
      <c r="BB40" s="658"/>
      <c r="BC40" s="658"/>
      <c r="BD40" s="684"/>
      <c r="BE40" s="684"/>
      <c r="BF40" s="703"/>
      <c r="BG40" s="707" t="s">
        <v>350</v>
      </c>
      <c r="BH40" s="708"/>
      <c r="BI40" s="708"/>
      <c r="BJ40" s="708"/>
      <c r="BK40" s="708"/>
      <c r="BL40" s="358"/>
      <c r="BM40" s="655" t="s">
        <v>351</v>
      </c>
      <c r="BN40" s="655"/>
      <c r="BO40" s="655"/>
      <c r="BP40" s="655"/>
      <c r="BQ40" s="655"/>
      <c r="BR40" s="655"/>
      <c r="BS40" s="655"/>
      <c r="BT40" s="655"/>
      <c r="BU40" s="656"/>
      <c r="BV40" s="657">
        <v>109</v>
      </c>
      <c r="BW40" s="658"/>
      <c r="BX40" s="658"/>
      <c r="BY40" s="658"/>
      <c r="BZ40" s="658"/>
      <c r="CA40" s="658"/>
      <c r="CB40" s="667"/>
      <c r="CD40" s="654" t="s">
        <v>352</v>
      </c>
      <c r="CE40" s="655"/>
      <c r="CF40" s="655"/>
      <c r="CG40" s="655"/>
      <c r="CH40" s="655"/>
      <c r="CI40" s="655"/>
      <c r="CJ40" s="655"/>
      <c r="CK40" s="655"/>
      <c r="CL40" s="655"/>
      <c r="CM40" s="655"/>
      <c r="CN40" s="655"/>
      <c r="CO40" s="655"/>
      <c r="CP40" s="655"/>
      <c r="CQ40" s="656"/>
      <c r="CR40" s="657">
        <v>1689020</v>
      </c>
      <c r="CS40" s="658"/>
      <c r="CT40" s="658"/>
      <c r="CU40" s="658"/>
      <c r="CV40" s="658"/>
      <c r="CW40" s="658"/>
      <c r="CX40" s="658"/>
      <c r="CY40" s="659"/>
      <c r="CZ40" s="662">
        <v>1.2</v>
      </c>
      <c r="DA40" s="686"/>
      <c r="DB40" s="686"/>
      <c r="DC40" s="692"/>
      <c r="DD40" s="666">
        <v>580860</v>
      </c>
      <c r="DE40" s="658"/>
      <c r="DF40" s="658"/>
      <c r="DG40" s="658"/>
      <c r="DH40" s="658"/>
      <c r="DI40" s="658"/>
      <c r="DJ40" s="658"/>
      <c r="DK40" s="659"/>
      <c r="DL40" s="666">
        <v>101135</v>
      </c>
      <c r="DM40" s="658"/>
      <c r="DN40" s="658"/>
      <c r="DO40" s="658"/>
      <c r="DP40" s="658"/>
      <c r="DQ40" s="658"/>
      <c r="DR40" s="658"/>
      <c r="DS40" s="658"/>
      <c r="DT40" s="658"/>
      <c r="DU40" s="658"/>
      <c r="DV40" s="659"/>
      <c r="DW40" s="662">
        <v>0.1</v>
      </c>
      <c r="DX40" s="686"/>
      <c r="DY40" s="686"/>
      <c r="DZ40" s="686"/>
      <c r="EA40" s="686"/>
      <c r="EB40" s="686"/>
      <c r="EC40" s="687"/>
    </row>
    <row r="41" spans="2:133" ht="11.25" customHeight="1" x14ac:dyDescent="0.15">
      <c r="B41" s="654" t="s">
        <v>353</v>
      </c>
      <c r="C41" s="655"/>
      <c r="D41" s="655"/>
      <c r="E41" s="655"/>
      <c r="F41" s="655"/>
      <c r="G41" s="655"/>
      <c r="H41" s="655"/>
      <c r="I41" s="655"/>
      <c r="J41" s="655"/>
      <c r="K41" s="655"/>
      <c r="L41" s="655"/>
      <c r="M41" s="655"/>
      <c r="N41" s="655"/>
      <c r="O41" s="655"/>
      <c r="P41" s="655"/>
      <c r="Q41" s="656"/>
      <c r="R41" s="657" t="s">
        <v>129</v>
      </c>
      <c r="S41" s="658"/>
      <c r="T41" s="658"/>
      <c r="U41" s="658"/>
      <c r="V41" s="658"/>
      <c r="W41" s="658"/>
      <c r="X41" s="658"/>
      <c r="Y41" s="659"/>
      <c r="Z41" s="660" t="s">
        <v>129</v>
      </c>
      <c r="AA41" s="660"/>
      <c r="AB41" s="660"/>
      <c r="AC41" s="660"/>
      <c r="AD41" s="661" t="s">
        <v>129</v>
      </c>
      <c r="AE41" s="661"/>
      <c r="AF41" s="661"/>
      <c r="AG41" s="661"/>
      <c r="AH41" s="661"/>
      <c r="AI41" s="661"/>
      <c r="AJ41" s="661"/>
      <c r="AK41" s="661"/>
      <c r="AL41" s="662" t="s">
        <v>129</v>
      </c>
      <c r="AM41" s="663"/>
      <c r="AN41" s="663"/>
      <c r="AO41" s="664"/>
      <c r="AQ41" s="723" t="s">
        <v>354</v>
      </c>
      <c r="AR41" s="724"/>
      <c r="AS41" s="724"/>
      <c r="AT41" s="724"/>
      <c r="AU41" s="724"/>
      <c r="AV41" s="724"/>
      <c r="AW41" s="724"/>
      <c r="AX41" s="724"/>
      <c r="AY41" s="725"/>
      <c r="AZ41" s="657">
        <v>2403582</v>
      </c>
      <c r="BA41" s="658"/>
      <c r="BB41" s="658"/>
      <c r="BC41" s="658"/>
      <c r="BD41" s="684"/>
      <c r="BE41" s="684"/>
      <c r="BF41" s="703"/>
      <c r="BG41" s="707"/>
      <c r="BH41" s="708"/>
      <c r="BI41" s="708"/>
      <c r="BJ41" s="708"/>
      <c r="BK41" s="708"/>
      <c r="BL41" s="358"/>
      <c r="BM41" s="655" t="s">
        <v>355</v>
      </c>
      <c r="BN41" s="655"/>
      <c r="BO41" s="655"/>
      <c r="BP41" s="655"/>
      <c r="BQ41" s="655"/>
      <c r="BR41" s="655"/>
      <c r="BS41" s="655"/>
      <c r="BT41" s="655"/>
      <c r="BU41" s="656"/>
      <c r="BV41" s="657" t="s">
        <v>129</v>
      </c>
      <c r="BW41" s="658"/>
      <c r="BX41" s="658"/>
      <c r="BY41" s="658"/>
      <c r="BZ41" s="658"/>
      <c r="CA41" s="658"/>
      <c r="CB41" s="667"/>
      <c r="CD41" s="654" t="s">
        <v>356</v>
      </c>
      <c r="CE41" s="655"/>
      <c r="CF41" s="655"/>
      <c r="CG41" s="655"/>
      <c r="CH41" s="655"/>
      <c r="CI41" s="655"/>
      <c r="CJ41" s="655"/>
      <c r="CK41" s="655"/>
      <c r="CL41" s="655"/>
      <c r="CM41" s="655"/>
      <c r="CN41" s="655"/>
      <c r="CO41" s="655"/>
      <c r="CP41" s="655"/>
      <c r="CQ41" s="656"/>
      <c r="CR41" s="657" t="s">
        <v>129</v>
      </c>
      <c r="CS41" s="684"/>
      <c r="CT41" s="684"/>
      <c r="CU41" s="684"/>
      <c r="CV41" s="684"/>
      <c r="CW41" s="684"/>
      <c r="CX41" s="684"/>
      <c r="CY41" s="685"/>
      <c r="CZ41" s="662" t="s">
        <v>129</v>
      </c>
      <c r="DA41" s="686"/>
      <c r="DB41" s="686"/>
      <c r="DC41" s="692"/>
      <c r="DD41" s="666" t="s">
        <v>129</v>
      </c>
      <c r="DE41" s="684"/>
      <c r="DF41" s="684"/>
      <c r="DG41" s="684"/>
      <c r="DH41" s="684"/>
      <c r="DI41" s="684"/>
      <c r="DJ41" s="684"/>
      <c r="DK41" s="685"/>
      <c r="DL41" s="732"/>
      <c r="DM41" s="733"/>
      <c r="DN41" s="733"/>
      <c r="DO41" s="733"/>
      <c r="DP41" s="733"/>
      <c r="DQ41" s="733"/>
      <c r="DR41" s="733"/>
      <c r="DS41" s="733"/>
      <c r="DT41" s="733"/>
      <c r="DU41" s="733"/>
      <c r="DV41" s="734"/>
      <c r="DW41" s="726"/>
      <c r="DX41" s="727"/>
      <c r="DY41" s="727"/>
      <c r="DZ41" s="727"/>
      <c r="EA41" s="727"/>
      <c r="EB41" s="727"/>
      <c r="EC41" s="728"/>
    </row>
    <row r="42" spans="2:133" ht="11.25" customHeight="1" x14ac:dyDescent="0.15">
      <c r="B42" s="654" t="s">
        <v>357</v>
      </c>
      <c r="C42" s="655"/>
      <c r="D42" s="655"/>
      <c r="E42" s="655"/>
      <c r="F42" s="655"/>
      <c r="G42" s="655"/>
      <c r="H42" s="655"/>
      <c r="I42" s="655"/>
      <c r="J42" s="655"/>
      <c r="K42" s="655"/>
      <c r="L42" s="655"/>
      <c r="M42" s="655"/>
      <c r="N42" s="655"/>
      <c r="O42" s="655"/>
      <c r="P42" s="655"/>
      <c r="Q42" s="656"/>
      <c r="R42" s="657" t="s">
        <v>129</v>
      </c>
      <c r="S42" s="658"/>
      <c r="T42" s="658"/>
      <c r="U42" s="658"/>
      <c r="V42" s="658"/>
      <c r="W42" s="658"/>
      <c r="X42" s="658"/>
      <c r="Y42" s="659"/>
      <c r="Z42" s="660" t="s">
        <v>129</v>
      </c>
      <c r="AA42" s="660"/>
      <c r="AB42" s="660"/>
      <c r="AC42" s="660"/>
      <c r="AD42" s="661" t="s">
        <v>129</v>
      </c>
      <c r="AE42" s="661"/>
      <c r="AF42" s="661"/>
      <c r="AG42" s="661"/>
      <c r="AH42" s="661"/>
      <c r="AI42" s="661"/>
      <c r="AJ42" s="661"/>
      <c r="AK42" s="661"/>
      <c r="AL42" s="662" t="s">
        <v>129</v>
      </c>
      <c r="AM42" s="663"/>
      <c r="AN42" s="663"/>
      <c r="AO42" s="664"/>
      <c r="AQ42" s="729" t="s">
        <v>358</v>
      </c>
      <c r="AR42" s="730"/>
      <c r="AS42" s="730"/>
      <c r="AT42" s="730"/>
      <c r="AU42" s="730"/>
      <c r="AV42" s="730"/>
      <c r="AW42" s="730"/>
      <c r="AX42" s="730"/>
      <c r="AY42" s="731"/>
      <c r="AZ42" s="735">
        <v>7234907</v>
      </c>
      <c r="BA42" s="736"/>
      <c r="BB42" s="736"/>
      <c r="BC42" s="736"/>
      <c r="BD42" s="716"/>
      <c r="BE42" s="716"/>
      <c r="BF42" s="718"/>
      <c r="BG42" s="709"/>
      <c r="BH42" s="710"/>
      <c r="BI42" s="710"/>
      <c r="BJ42" s="710"/>
      <c r="BK42" s="710"/>
      <c r="BL42" s="359"/>
      <c r="BM42" s="676" t="s">
        <v>359</v>
      </c>
      <c r="BN42" s="676"/>
      <c r="BO42" s="676"/>
      <c r="BP42" s="676"/>
      <c r="BQ42" s="676"/>
      <c r="BR42" s="676"/>
      <c r="BS42" s="676"/>
      <c r="BT42" s="676"/>
      <c r="BU42" s="677"/>
      <c r="BV42" s="735">
        <v>309</v>
      </c>
      <c r="BW42" s="736"/>
      <c r="BX42" s="736"/>
      <c r="BY42" s="736"/>
      <c r="BZ42" s="736"/>
      <c r="CA42" s="736"/>
      <c r="CB42" s="742"/>
      <c r="CD42" s="654" t="s">
        <v>360</v>
      </c>
      <c r="CE42" s="655"/>
      <c r="CF42" s="655"/>
      <c r="CG42" s="655"/>
      <c r="CH42" s="655"/>
      <c r="CI42" s="655"/>
      <c r="CJ42" s="655"/>
      <c r="CK42" s="655"/>
      <c r="CL42" s="655"/>
      <c r="CM42" s="655"/>
      <c r="CN42" s="655"/>
      <c r="CO42" s="655"/>
      <c r="CP42" s="655"/>
      <c r="CQ42" s="656"/>
      <c r="CR42" s="657">
        <v>14194621</v>
      </c>
      <c r="CS42" s="684"/>
      <c r="CT42" s="684"/>
      <c r="CU42" s="684"/>
      <c r="CV42" s="684"/>
      <c r="CW42" s="684"/>
      <c r="CX42" s="684"/>
      <c r="CY42" s="685"/>
      <c r="CZ42" s="662">
        <v>10.1</v>
      </c>
      <c r="DA42" s="686"/>
      <c r="DB42" s="686"/>
      <c r="DC42" s="692"/>
      <c r="DD42" s="666">
        <v>5005741</v>
      </c>
      <c r="DE42" s="684"/>
      <c r="DF42" s="684"/>
      <c r="DG42" s="684"/>
      <c r="DH42" s="684"/>
      <c r="DI42" s="684"/>
      <c r="DJ42" s="684"/>
      <c r="DK42" s="685"/>
      <c r="DL42" s="732"/>
      <c r="DM42" s="733"/>
      <c r="DN42" s="733"/>
      <c r="DO42" s="733"/>
      <c r="DP42" s="733"/>
      <c r="DQ42" s="733"/>
      <c r="DR42" s="733"/>
      <c r="DS42" s="733"/>
      <c r="DT42" s="733"/>
      <c r="DU42" s="733"/>
      <c r="DV42" s="734"/>
      <c r="DW42" s="726"/>
      <c r="DX42" s="727"/>
      <c r="DY42" s="727"/>
      <c r="DZ42" s="727"/>
      <c r="EA42" s="727"/>
      <c r="EB42" s="727"/>
      <c r="EC42" s="728"/>
    </row>
    <row r="43" spans="2:133" ht="11.25" customHeight="1" x14ac:dyDescent="0.15">
      <c r="B43" s="654" t="s">
        <v>361</v>
      </c>
      <c r="C43" s="655"/>
      <c r="D43" s="655"/>
      <c r="E43" s="655"/>
      <c r="F43" s="655"/>
      <c r="G43" s="655"/>
      <c r="H43" s="655"/>
      <c r="I43" s="655"/>
      <c r="J43" s="655"/>
      <c r="K43" s="655"/>
      <c r="L43" s="655"/>
      <c r="M43" s="655"/>
      <c r="N43" s="655"/>
      <c r="O43" s="655"/>
      <c r="P43" s="655"/>
      <c r="Q43" s="656"/>
      <c r="R43" s="657" t="s">
        <v>129</v>
      </c>
      <c r="S43" s="658"/>
      <c r="T43" s="658"/>
      <c r="U43" s="658"/>
      <c r="V43" s="658"/>
      <c r="W43" s="658"/>
      <c r="X43" s="658"/>
      <c r="Y43" s="659"/>
      <c r="Z43" s="660" t="s">
        <v>129</v>
      </c>
      <c r="AA43" s="660"/>
      <c r="AB43" s="660"/>
      <c r="AC43" s="660"/>
      <c r="AD43" s="661" t="s">
        <v>129</v>
      </c>
      <c r="AE43" s="661"/>
      <c r="AF43" s="661"/>
      <c r="AG43" s="661"/>
      <c r="AH43" s="661"/>
      <c r="AI43" s="661"/>
      <c r="AJ43" s="661"/>
      <c r="AK43" s="661"/>
      <c r="AL43" s="662" t="s">
        <v>129</v>
      </c>
      <c r="AM43" s="663"/>
      <c r="AN43" s="663"/>
      <c r="AO43" s="664"/>
      <c r="CD43" s="654" t="s">
        <v>362</v>
      </c>
      <c r="CE43" s="655"/>
      <c r="CF43" s="655"/>
      <c r="CG43" s="655"/>
      <c r="CH43" s="655"/>
      <c r="CI43" s="655"/>
      <c r="CJ43" s="655"/>
      <c r="CK43" s="655"/>
      <c r="CL43" s="655"/>
      <c r="CM43" s="655"/>
      <c r="CN43" s="655"/>
      <c r="CO43" s="655"/>
      <c r="CP43" s="655"/>
      <c r="CQ43" s="656"/>
      <c r="CR43" s="657">
        <v>457140</v>
      </c>
      <c r="CS43" s="684"/>
      <c r="CT43" s="684"/>
      <c r="CU43" s="684"/>
      <c r="CV43" s="684"/>
      <c r="CW43" s="684"/>
      <c r="CX43" s="684"/>
      <c r="CY43" s="685"/>
      <c r="CZ43" s="662">
        <v>0.3</v>
      </c>
      <c r="DA43" s="686"/>
      <c r="DB43" s="686"/>
      <c r="DC43" s="692"/>
      <c r="DD43" s="666">
        <v>457140</v>
      </c>
      <c r="DE43" s="684"/>
      <c r="DF43" s="684"/>
      <c r="DG43" s="684"/>
      <c r="DH43" s="684"/>
      <c r="DI43" s="684"/>
      <c r="DJ43" s="684"/>
      <c r="DK43" s="685"/>
      <c r="DL43" s="732"/>
      <c r="DM43" s="733"/>
      <c r="DN43" s="733"/>
      <c r="DO43" s="733"/>
      <c r="DP43" s="733"/>
      <c r="DQ43" s="733"/>
      <c r="DR43" s="733"/>
      <c r="DS43" s="733"/>
      <c r="DT43" s="733"/>
      <c r="DU43" s="733"/>
      <c r="DV43" s="734"/>
      <c r="DW43" s="726"/>
      <c r="DX43" s="727"/>
      <c r="DY43" s="727"/>
      <c r="DZ43" s="727"/>
      <c r="EA43" s="727"/>
      <c r="EB43" s="727"/>
      <c r="EC43" s="728"/>
    </row>
    <row r="44" spans="2:133" ht="11.25" customHeight="1" x14ac:dyDescent="0.15">
      <c r="B44" s="675" t="s">
        <v>363</v>
      </c>
      <c r="C44" s="676"/>
      <c r="D44" s="676"/>
      <c r="E44" s="676"/>
      <c r="F44" s="676"/>
      <c r="G44" s="676"/>
      <c r="H44" s="676"/>
      <c r="I44" s="676"/>
      <c r="J44" s="676"/>
      <c r="K44" s="676"/>
      <c r="L44" s="676"/>
      <c r="M44" s="676"/>
      <c r="N44" s="676"/>
      <c r="O44" s="676"/>
      <c r="P44" s="676"/>
      <c r="Q44" s="677"/>
      <c r="R44" s="735">
        <v>149478844</v>
      </c>
      <c r="S44" s="736"/>
      <c r="T44" s="736"/>
      <c r="U44" s="736"/>
      <c r="V44" s="736"/>
      <c r="W44" s="736"/>
      <c r="X44" s="736"/>
      <c r="Y44" s="737"/>
      <c r="Z44" s="738">
        <v>100</v>
      </c>
      <c r="AA44" s="738"/>
      <c r="AB44" s="738"/>
      <c r="AC44" s="738"/>
      <c r="AD44" s="739">
        <v>79351563</v>
      </c>
      <c r="AE44" s="739"/>
      <c r="AF44" s="739"/>
      <c r="AG44" s="739"/>
      <c r="AH44" s="739"/>
      <c r="AI44" s="739"/>
      <c r="AJ44" s="739"/>
      <c r="AK44" s="739"/>
      <c r="AL44" s="740">
        <v>100</v>
      </c>
      <c r="AM44" s="717"/>
      <c r="AN44" s="717"/>
      <c r="AO44" s="741"/>
      <c r="CD44" s="695" t="s">
        <v>310</v>
      </c>
      <c r="CE44" s="696"/>
      <c r="CF44" s="654" t="s">
        <v>364</v>
      </c>
      <c r="CG44" s="655"/>
      <c r="CH44" s="655"/>
      <c r="CI44" s="655"/>
      <c r="CJ44" s="655"/>
      <c r="CK44" s="655"/>
      <c r="CL44" s="655"/>
      <c r="CM44" s="655"/>
      <c r="CN44" s="655"/>
      <c r="CO44" s="655"/>
      <c r="CP44" s="655"/>
      <c r="CQ44" s="656"/>
      <c r="CR44" s="657">
        <v>14135846</v>
      </c>
      <c r="CS44" s="658"/>
      <c r="CT44" s="658"/>
      <c r="CU44" s="658"/>
      <c r="CV44" s="658"/>
      <c r="CW44" s="658"/>
      <c r="CX44" s="658"/>
      <c r="CY44" s="659"/>
      <c r="CZ44" s="662">
        <v>10</v>
      </c>
      <c r="DA44" s="663"/>
      <c r="DB44" s="663"/>
      <c r="DC44" s="669"/>
      <c r="DD44" s="666">
        <v>4953892</v>
      </c>
      <c r="DE44" s="658"/>
      <c r="DF44" s="658"/>
      <c r="DG44" s="658"/>
      <c r="DH44" s="658"/>
      <c r="DI44" s="658"/>
      <c r="DJ44" s="658"/>
      <c r="DK44" s="659"/>
      <c r="DL44" s="732"/>
      <c r="DM44" s="733"/>
      <c r="DN44" s="733"/>
      <c r="DO44" s="733"/>
      <c r="DP44" s="733"/>
      <c r="DQ44" s="733"/>
      <c r="DR44" s="733"/>
      <c r="DS44" s="733"/>
      <c r="DT44" s="733"/>
      <c r="DU44" s="733"/>
      <c r="DV44" s="734"/>
      <c r="DW44" s="726"/>
      <c r="DX44" s="727"/>
      <c r="DY44" s="727"/>
      <c r="DZ44" s="727"/>
      <c r="EA44" s="727"/>
      <c r="EB44" s="727"/>
      <c r="EC44" s="728"/>
    </row>
    <row r="45" spans="2:133" ht="11.25" customHeight="1" x14ac:dyDescent="0.15">
      <c r="CD45" s="697"/>
      <c r="CE45" s="698"/>
      <c r="CF45" s="654" t="s">
        <v>365</v>
      </c>
      <c r="CG45" s="655"/>
      <c r="CH45" s="655"/>
      <c r="CI45" s="655"/>
      <c r="CJ45" s="655"/>
      <c r="CK45" s="655"/>
      <c r="CL45" s="655"/>
      <c r="CM45" s="655"/>
      <c r="CN45" s="655"/>
      <c r="CO45" s="655"/>
      <c r="CP45" s="655"/>
      <c r="CQ45" s="656"/>
      <c r="CR45" s="657">
        <v>5859696</v>
      </c>
      <c r="CS45" s="684"/>
      <c r="CT45" s="684"/>
      <c r="CU45" s="684"/>
      <c r="CV45" s="684"/>
      <c r="CW45" s="684"/>
      <c r="CX45" s="684"/>
      <c r="CY45" s="685"/>
      <c r="CZ45" s="662">
        <v>4.2</v>
      </c>
      <c r="DA45" s="686"/>
      <c r="DB45" s="686"/>
      <c r="DC45" s="692"/>
      <c r="DD45" s="666">
        <v>249550</v>
      </c>
      <c r="DE45" s="684"/>
      <c r="DF45" s="684"/>
      <c r="DG45" s="684"/>
      <c r="DH45" s="684"/>
      <c r="DI45" s="684"/>
      <c r="DJ45" s="684"/>
      <c r="DK45" s="685"/>
      <c r="DL45" s="732"/>
      <c r="DM45" s="733"/>
      <c r="DN45" s="733"/>
      <c r="DO45" s="733"/>
      <c r="DP45" s="733"/>
      <c r="DQ45" s="733"/>
      <c r="DR45" s="733"/>
      <c r="DS45" s="733"/>
      <c r="DT45" s="733"/>
      <c r="DU45" s="733"/>
      <c r="DV45" s="734"/>
      <c r="DW45" s="726"/>
      <c r="DX45" s="727"/>
      <c r="DY45" s="727"/>
      <c r="DZ45" s="727"/>
      <c r="EA45" s="727"/>
      <c r="EB45" s="727"/>
      <c r="EC45" s="728"/>
    </row>
    <row r="46" spans="2:133" ht="11.25" customHeight="1" x14ac:dyDescent="0.15">
      <c r="B46" s="349" t="s">
        <v>366</v>
      </c>
      <c r="CD46" s="697"/>
      <c r="CE46" s="698"/>
      <c r="CF46" s="654" t="s">
        <v>367</v>
      </c>
      <c r="CG46" s="655"/>
      <c r="CH46" s="655"/>
      <c r="CI46" s="655"/>
      <c r="CJ46" s="655"/>
      <c r="CK46" s="655"/>
      <c r="CL46" s="655"/>
      <c r="CM46" s="655"/>
      <c r="CN46" s="655"/>
      <c r="CO46" s="655"/>
      <c r="CP46" s="655"/>
      <c r="CQ46" s="656"/>
      <c r="CR46" s="657">
        <v>8156591</v>
      </c>
      <c r="CS46" s="658"/>
      <c r="CT46" s="658"/>
      <c r="CU46" s="658"/>
      <c r="CV46" s="658"/>
      <c r="CW46" s="658"/>
      <c r="CX46" s="658"/>
      <c r="CY46" s="659"/>
      <c r="CZ46" s="662">
        <v>5.8</v>
      </c>
      <c r="DA46" s="663"/>
      <c r="DB46" s="663"/>
      <c r="DC46" s="669"/>
      <c r="DD46" s="666">
        <v>4626783</v>
      </c>
      <c r="DE46" s="658"/>
      <c r="DF46" s="658"/>
      <c r="DG46" s="658"/>
      <c r="DH46" s="658"/>
      <c r="DI46" s="658"/>
      <c r="DJ46" s="658"/>
      <c r="DK46" s="659"/>
      <c r="DL46" s="732"/>
      <c r="DM46" s="733"/>
      <c r="DN46" s="733"/>
      <c r="DO46" s="733"/>
      <c r="DP46" s="733"/>
      <c r="DQ46" s="733"/>
      <c r="DR46" s="733"/>
      <c r="DS46" s="733"/>
      <c r="DT46" s="733"/>
      <c r="DU46" s="733"/>
      <c r="DV46" s="734"/>
      <c r="DW46" s="726"/>
      <c r="DX46" s="727"/>
      <c r="DY46" s="727"/>
      <c r="DZ46" s="727"/>
      <c r="EA46" s="727"/>
      <c r="EB46" s="727"/>
      <c r="EC46" s="728"/>
    </row>
    <row r="47" spans="2:133" ht="11.25" customHeight="1" x14ac:dyDescent="0.15">
      <c r="B47" s="753" t="s">
        <v>368</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369</v>
      </c>
      <c r="CG47" s="655"/>
      <c r="CH47" s="655"/>
      <c r="CI47" s="655"/>
      <c r="CJ47" s="655"/>
      <c r="CK47" s="655"/>
      <c r="CL47" s="655"/>
      <c r="CM47" s="655"/>
      <c r="CN47" s="655"/>
      <c r="CO47" s="655"/>
      <c r="CP47" s="655"/>
      <c r="CQ47" s="656"/>
      <c r="CR47" s="657">
        <v>58775</v>
      </c>
      <c r="CS47" s="684"/>
      <c r="CT47" s="684"/>
      <c r="CU47" s="684"/>
      <c r="CV47" s="684"/>
      <c r="CW47" s="684"/>
      <c r="CX47" s="684"/>
      <c r="CY47" s="685"/>
      <c r="CZ47" s="662">
        <v>0</v>
      </c>
      <c r="DA47" s="686"/>
      <c r="DB47" s="686"/>
      <c r="DC47" s="692"/>
      <c r="DD47" s="666">
        <v>51849</v>
      </c>
      <c r="DE47" s="684"/>
      <c r="DF47" s="684"/>
      <c r="DG47" s="684"/>
      <c r="DH47" s="684"/>
      <c r="DI47" s="684"/>
      <c r="DJ47" s="684"/>
      <c r="DK47" s="685"/>
      <c r="DL47" s="732"/>
      <c r="DM47" s="733"/>
      <c r="DN47" s="733"/>
      <c r="DO47" s="733"/>
      <c r="DP47" s="733"/>
      <c r="DQ47" s="733"/>
      <c r="DR47" s="733"/>
      <c r="DS47" s="733"/>
      <c r="DT47" s="733"/>
      <c r="DU47" s="733"/>
      <c r="DV47" s="734"/>
      <c r="DW47" s="726"/>
      <c r="DX47" s="727"/>
      <c r="DY47" s="727"/>
      <c r="DZ47" s="727"/>
      <c r="EA47" s="727"/>
      <c r="EB47" s="727"/>
      <c r="EC47" s="728"/>
    </row>
    <row r="48" spans="2:133" x14ac:dyDescent="0.15">
      <c r="B48" s="753" t="s">
        <v>370</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371</v>
      </c>
      <c r="CG48" s="655"/>
      <c r="CH48" s="655"/>
      <c r="CI48" s="655"/>
      <c r="CJ48" s="655"/>
      <c r="CK48" s="655"/>
      <c r="CL48" s="655"/>
      <c r="CM48" s="655"/>
      <c r="CN48" s="655"/>
      <c r="CO48" s="655"/>
      <c r="CP48" s="655"/>
      <c r="CQ48" s="656"/>
      <c r="CR48" s="657" t="s">
        <v>129</v>
      </c>
      <c r="CS48" s="658"/>
      <c r="CT48" s="658"/>
      <c r="CU48" s="658"/>
      <c r="CV48" s="658"/>
      <c r="CW48" s="658"/>
      <c r="CX48" s="658"/>
      <c r="CY48" s="659"/>
      <c r="CZ48" s="662" t="s">
        <v>129</v>
      </c>
      <c r="DA48" s="663"/>
      <c r="DB48" s="663"/>
      <c r="DC48" s="669"/>
      <c r="DD48" s="666" t="s">
        <v>129</v>
      </c>
      <c r="DE48" s="658"/>
      <c r="DF48" s="658"/>
      <c r="DG48" s="658"/>
      <c r="DH48" s="658"/>
      <c r="DI48" s="658"/>
      <c r="DJ48" s="658"/>
      <c r="DK48" s="659"/>
      <c r="DL48" s="732"/>
      <c r="DM48" s="733"/>
      <c r="DN48" s="733"/>
      <c r="DO48" s="733"/>
      <c r="DP48" s="733"/>
      <c r="DQ48" s="733"/>
      <c r="DR48" s="733"/>
      <c r="DS48" s="733"/>
      <c r="DT48" s="733"/>
      <c r="DU48" s="733"/>
      <c r="DV48" s="734"/>
      <c r="DW48" s="726"/>
      <c r="DX48" s="727"/>
      <c r="DY48" s="727"/>
      <c r="DZ48" s="727"/>
      <c r="EA48" s="727"/>
      <c r="EB48" s="727"/>
      <c r="EC48" s="728"/>
    </row>
    <row r="49" spans="2:133" ht="11.25" customHeight="1" x14ac:dyDescent="0.15">
      <c r="B49" s="360"/>
      <c r="CD49" s="675" t="s">
        <v>372</v>
      </c>
      <c r="CE49" s="676"/>
      <c r="CF49" s="676"/>
      <c r="CG49" s="676"/>
      <c r="CH49" s="676"/>
      <c r="CI49" s="676"/>
      <c r="CJ49" s="676"/>
      <c r="CK49" s="676"/>
      <c r="CL49" s="676"/>
      <c r="CM49" s="676"/>
      <c r="CN49" s="676"/>
      <c r="CO49" s="676"/>
      <c r="CP49" s="676"/>
      <c r="CQ49" s="677"/>
      <c r="CR49" s="735">
        <v>140818347</v>
      </c>
      <c r="CS49" s="716"/>
      <c r="CT49" s="716"/>
      <c r="CU49" s="716"/>
      <c r="CV49" s="716"/>
      <c r="CW49" s="716"/>
      <c r="CX49" s="716"/>
      <c r="CY49" s="743"/>
      <c r="CZ49" s="740">
        <v>100</v>
      </c>
      <c r="DA49" s="744"/>
      <c r="DB49" s="744"/>
      <c r="DC49" s="745"/>
      <c r="DD49" s="746">
        <v>88475443</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idden="1" x14ac:dyDescent="0.15">
      <c r="B50" s="36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754" t="s">
        <v>373</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55" t="s">
        <v>374</v>
      </c>
      <c r="DK2" s="756"/>
      <c r="DL2" s="756"/>
      <c r="DM2" s="756"/>
      <c r="DN2" s="756"/>
      <c r="DO2" s="757"/>
      <c r="DP2" s="210"/>
      <c r="DQ2" s="755" t="s">
        <v>375</v>
      </c>
      <c r="DR2" s="756"/>
      <c r="DS2" s="756"/>
      <c r="DT2" s="756"/>
      <c r="DU2" s="756"/>
      <c r="DV2" s="756"/>
      <c r="DW2" s="756"/>
      <c r="DX2" s="756"/>
      <c r="DY2" s="756"/>
      <c r="DZ2" s="757"/>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758" t="s">
        <v>376</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14"/>
      <c r="BA4" s="214"/>
      <c r="BB4" s="214"/>
      <c r="BC4" s="214"/>
      <c r="BD4" s="214"/>
      <c r="BE4" s="215"/>
      <c r="BF4" s="215"/>
      <c r="BG4" s="215"/>
      <c r="BH4" s="215"/>
      <c r="BI4" s="215"/>
      <c r="BJ4" s="215"/>
      <c r="BK4" s="215"/>
      <c r="BL4" s="215"/>
      <c r="BM4" s="215"/>
      <c r="BN4" s="215"/>
      <c r="BO4" s="215"/>
      <c r="BP4" s="215"/>
      <c r="BQ4" s="759" t="s">
        <v>377</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16"/>
    </row>
    <row r="5" spans="1:131" s="217" customFormat="1" ht="26.25" customHeight="1" x14ac:dyDescent="0.15">
      <c r="A5" s="760" t="s">
        <v>378</v>
      </c>
      <c r="B5" s="761"/>
      <c r="C5" s="761"/>
      <c r="D5" s="761"/>
      <c r="E5" s="761"/>
      <c r="F5" s="761"/>
      <c r="G5" s="761"/>
      <c r="H5" s="761"/>
      <c r="I5" s="761"/>
      <c r="J5" s="761"/>
      <c r="K5" s="761"/>
      <c r="L5" s="761"/>
      <c r="M5" s="761"/>
      <c r="N5" s="761"/>
      <c r="O5" s="761"/>
      <c r="P5" s="762"/>
      <c r="Q5" s="766" t="s">
        <v>379</v>
      </c>
      <c r="R5" s="767"/>
      <c r="S5" s="767"/>
      <c r="T5" s="767"/>
      <c r="U5" s="768"/>
      <c r="V5" s="766" t="s">
        <v>380</v>
      </c>
      <c r="W5" s="767"/>
      <c r="X5" s="767"/>
      <c r="Y5" s="767"/>
      <c r="Z5" s="768"/>
      <c r="AA5" s="766" t="s">
        <v>381</v>
      </c>
      <c r="AB5" s="767"/>
      <c r="AC5" s="767"/>
      <c r="AD5" s="767"/>
      <c r="AE5" s="767"/>
      <c r="AF5" s="772" t="s">
        <v>382</v>
      </c>
      <c r="AG5" s="767"/>
      <c r="AH5" s="767"/>
      <c r="AI5" s="767"/>
      <c r="AJ5" s="773"/>
      <c r="AK5" s="767" t="s">
        <v>383</v>
      </c>
      <c r="AL5" s="767"/>
      <c r="AM5" s="767"/>
      <c r="AN5" s="767"/>
      <c r="AO5" s="768"/>
      <c r="AP5" s="766" t="s">
        <v>384</v>
      </c>
      <c r="AQ5" s="767"/>
      <c r="AR5" s="767"/>
      <c r="AS5" s="767"/>
      <c r="AT5" s="768"/>
      <c r="AU5" s="766" t="s">
        <v>385</v>
      </c>
      <c r="AV5" s="767"/>
      <c r="AW5" s="767"/>
      <c r="AX5" s="767"/>
      <c r="AY5" s="773"/>
      <c r="AZ5" s="214"/>
      <c r="BA5" s="214"/>
      <c r="BB5" s="214"/>
      <c r="BC5" s="214"/>
      <c r="BD5" s="214"/>
      <c r="BE5" s="215"/>
      <c r="BF5" s="215"/>
      <c r="BG5" s="215"/>
      <c r="BH5" s="215"/>
      <c r="BI5" s="215"/>
      <c r="BJ5" s="215"/>
      <c r="BK5" s="215"/>
      <c r="BL5" s="215"/>
      <c r="BM5" s="215"/>
      <c r="BN5" s="215"/>
      <c r="BO5" s="215"/>
      <c r="BP5" s="215"/>
      <c r="BQ5" s="760" t="s">
        <v>386</v>
      </c>
      <c r="BR5" s="761"/>
      <c r="BS5" s="761"/>
      <c r="BT5" s="761"/>
      <c r="BU5" s="761"/>
      <c r="BV5" s="761"/>
      <c r="BW5" s="761"/>
      <c r="BX5" s="761"/>
      <c r="BY5" s="761"/>
      <c r="BZ5" s="761"/>
      <c r="CA5" s="761"/>
      <c r="CB5" s="761"/>
      <c r="CC5" s="761"/>
      <c r="CD5" s="761"/>
      <c r="CE5" s="761"/>
      <c r="CF5" s="761"/>
      <c r="CG5" s="762"/>
      <c r="CH5" s="766" t="s">
        <v>387</v>
      </c>
      <c r="CI5" s="767"/>
      <c r="CJ5" s="767"/>
      <c r="CK5" s="767"/>
      <c r="CL5" s="768"/>
      <c r="CM5" s="766" t="s">
        <v>388</v>
      </c>
      <c r="CN5" s="767"/>
      <c r="CO5" s="767"/>
      <c r="CP5" s="767"/>
      <c r="CQ5" s="768"/>
      <c r="CR5" s="766" t="s">
        <v>389</v>
      </c>
      <c r="CS5" s="767"/>
      <c r="CT5" s="767"/>
      <c r="CU5" s="767"/>
      <c r="CV5" s="768"/>
      <c r="CW5" s="766" t="s">
        <v>390</v>
      </c>
      <c r="CX5" s="767"/>
      <c r="CY5" s="767"/>
      <c r="CZ5" s="767"/>
      <c r="DA5" s="768"/>
      <c r="DB5" s="766" t="s">
        <v>391</v>
      </c>
      <c r="DC5" s="767"/>
      <c r="DD5" s="767"/>
      <c r="DE5" s="767"/>
      <c r="DF5" s="768"/>
      <c r="DG5" s="796" t="s">
        <v>392</v>
      </c>
      <c r="DH5" s="797"/>
      <c r="DI5" s="797"/>
      <c r="DJ5" s="797"/>
      <c r="DK5" s="798"/>
      <c r="DL5" s="796" t="s">
        <v>393</v>
      </c>
      <c r="DM5" s="797"/>
      <c r="DN5" s="797"/>
      <c r="DO5" s="797"/>
      <c r="DP5" s="798"/>
      <c r="DQ5" s="766" t="s">
        <v>394</v>
      </c>
      <c r="DR5" s="767"/>
      <c r="DS5" s="767"/>
      <c r="DT5" s="767"/>
      <c r="DU5" s="768"/>
      <c r="DV5" s="766" t="s">
        <v>385</v>
      </c>
      <c r="DW5" s="767"/>
      <c r="DX5" s="767"/>
      <c r="DY5" s="767"/>
      <c r="DZ5" s="773"/>
      <c r="EA5" s="216"/>
    </row>
    <row r="6" spans="1:131" s="217"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14"/>
      <c r="BA6" s="214"/>
      <c r="BB6" s="214"/>
      <c r="BC6" s="214"/>
      <c r="BD6" s="214"/>
      <c r="BE6" s="215"/>
      <c r="BF6" s="215"/>
      <c r="BG6" s="215"/>
      <c r="BH6" s="215"/>
      <c r="BI6" s="215"/>
      <c r="BJ6" s="215"/>
      <c r="BK6" s="215"/>
      <c r="BL6" s="215"/>
      <c r="BM6" s="215"/>
      <c r="BN6" s="215"/>
      <c r="BO6" s="215"/>
      <c r="BP6" s="215"/>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16"/>
    </row>
    <row r="7" spans="1:131" s="217" customFormat="1" ht="26.25" customHeight="1" thickTop="1" x14ac:dyDescent="0.15">
      <c r="A7" s="218">
        <v>1</v>
      </c>
      <c r="B7" s="782" t="s">
        <v>395</v>
      </c>
      <c r="C7" s="783"/>
      <c r="D7" s="783"/>
      <c r="E7" s="783"/>
      <c r="F7" s="783"/>
      <c r="G7" s="783"/>
      <c r="H7" s="783"/>
      <c r="I7" s="783"/>
      <c r="J7" s="783"/>
      <c r="K7" s="783"/>
      <c r="L7" s="783"/>
      <c r="M7" s="783"/>
      <c r="N7" s="783"/>
      <c r="O7" s="783"/>
      <c r="P7" s="784"/>
      <c r="Q7" s="785">
        <v>149280</v>
      </c>
      <c r="R7" s="786"/>
      <c r="S7" s="786"/>
      <c r="T7" s="786"/>
      <c r="U7" s="786"/>
      <c r="V7" s="786">
        <v>140663</v>
      </c>
      <c r="W7" s="786"/>
      <c r="X7" s="786"/>
      <c r="Y7" s="786"/>
      <c r="Z7" s="786"/>
      <c r="AA7" s="786">
        <v>8617</v>
      </c>
      <c r="AB7" s="786"/>
      <c r="AC7" s="786"/>
      <c r="AD7" s="786"/>
      <c r="AE7" s="787"/>
      <c r="AF7" s="788">
        <v>7005</v>
      </c>
      <c r="AG7" s="789"/>
      <c r="AH7" s="789"/>
      <c r="AI7" s="789"/>
      <c r="AJ7" s="790"/>
      <c r="AK7" s="791">
        <v>7244</v>
      </c>
      <c r="AL7" s="792"/>
      <c r="AM7" s="792"/>
      <c r="AN7" s="792"/>
      <c r="AO7" s="792"/>
      <c r="AP7" s="792">
        <v>59647</v>
      </c>
      <c r="AQ7" s="792"/>
      <c r="AR7" s="792"/>
      <c r="AS7" s="792"/>
      <c r="AT7" s="792"/>
      <c r="AU7" s="793"/>
      <c r="AV7" s="793"/>
      <c r="AW7" s="793"/>
      <c r="AX7" s="793"/>
      <c r="AY7" s="794"/>
      <c r="AZ7" s="214"/>
      <c r="BA7" s="214"/>
      <c r="BB7" s="214"/>
      <c r="BC7" s="214"/>
      <c r="BD7" s="214"/>
      <c r="BE7" s="215"/>
      <c r="BF7" s="215"/>
      <c r="BG7" s="215"/>
      <c r="BH7" s="215"/>
      <c r="BI7" s="215"/>
      <c r="BJ7" s="215"/>
      <c r="BK7" s="215"/>
      <c r="BL7" s="215"/>
      <c r="BM7" s="215"/>
      <c r="BN7" s="215"/>
      <c r="BO7" s="215"/>
      <c r="BP7" s="215"/>
      <c r="BQ7" s="218">
        <v>1</v>
      </c>
      <c r="BR7" s="219" t="s">
        <v>609</v>
      </c>
      <c r="BS7" s="779" t="s">
        <v>603</v>
      </c>
      <c r="BT7" s="780"/>
      <c r="BU7" s="780"/>
      <c r="BV7" s="780"/>
      <c r="BW7" s="780"/>
      <c r="BX7" s="780"/>
      <c r="BY7" s="780"/>
      <c r="BZ7" s="780"/>
      <c r="CA7" s="780"/>
      <c r="CB7" s="780"/>
      <c r="CC7" s="780"/>
      <c r="CD7" s="780"/>
      <c r="CE7" s="780"/>
      <c r="CF7" s="780"/>
      <c r="CG7" s="795"/>
      <c r="CH7" s="776">
        <v>0</v>
      </c>
      <c r="CI7" s="777"/>
      <c r="CJ7" s="777"/>
      <c r="CK7" s="777"/>
      <c r="CL7" s="778"/>
      <c r="CM7" s="776">
        <v>108</v>
      </c>
      <c r="CN7" s="777"/>
      <c r="CO7" s="777"/>
      <c r="CP7" s="777"/>
      <c r="CQ7" s="778"/>
      <c r="CR7" s="776">
        <v>9</v>
      </c>
      <c r="CS7" s="777"/>
      <c r="CT7" s="777"/>
      <c r="CU7" s="777"/>
      <c r="CV7" s="778"/>
      <c r="CW7" s="776" t="s">
        <v>615</v>
      </c>
      <c r="CX7" s="777"/>
      <c r="CY7" s="777"/>
      <c r="CZ7" s="777"/>
      <c r="DA7" s="778"/>
      <c r="DB7" s="776">
        <v>500</v>
      </c>
      <c r="DC7" s="777"/>
      <c r="DD7" s="777"/>
      <c r="DE7" s="777"/>
      <c r="DF7" s="778"/>
      <c r="DG7" s="776">
        <v>1641</v>
      </c>
      <c r="DH7" s="777"/>
      <c r="DI7" s="777"/>
      <c r="DJ7" s="777"/>
      <c r="DK7" s="778"/>
      <c r="DL7" s="776" t="s">
        <v>615</v>
      </c>
      <c r="DM7" s="777"/>
      <c r="DN7" s="777"/>
      <c r="DO7" s="777"/>
      <c r="DP7" s="778"/>
      <c r="DQ7" s="776" t="s">
        <v>615</v>
      </c>
      <c r="DR7" s="777"/>
      <c r="DS7" s="777"/>
      <c r="DT7" s="777"/>
      <c r="DU7" s="778"/>
      <c r="DV7" s="779"/>
      <c r="DW7" s="780"/>
      <c r="DX7" s="780"/>
      <c r="DY7" s="780"/>
      <c r="DZ7" s="781"/>
      <c r="EA7" s="216"/>
    </row>
    <row r="8" spans="1:131" s="217" customFormat="1" ht="26.25" customHeight="1" x14ac:dyDescent="0.15">
      <c r="A8" s="220">
        <v>2</v>
      </c>
      <c r="B8" s="813" t="s">
        <v>396</v>
      </c>
      <c r="C8" s="814"/>
      <c r="D8" s="814"/>
      <c r="E8" s="814"/>
      <c r="F8" s="814"/>
      <c r="G8" s="814"/>
      <c r="H8" s="814"/>
      <c r="I8" s="814"/>
      <c r="J8" s="814"/>
      <c r="K8" s="814"/>
      <c r="L8" s="814"/>
      <c r="M8" s="814"/>
      <c r="N8" s="814"/>
      <c r="O8" s="814"/>
      <c r="P8" s="815"/>
      <c r="Q8" s="816">
        <v>1392</v>
      </c>
      <c r="R8" s="817"/>
      <c r="S8" s="817"/>
      <c r="T8" s="817"/>
      <c r="U8" s="817"/>
      <c r="V8" s="817">
        <v>1392</v>
      </c>
      <c r="W8" s="817"/>
      <c r="X8" s="817"/>
      <c r="Y8" s="817"/>
      <c r="Z8" s="817"/>
      <c r="AA8" s="817" t="s">
        <v>599</v>
      </c>
      <c r="AB8" s="817"/>
      <c r="AC8" s="817"/>
      <c r="AD8" s="817"/>
      <c r="AE8" s="818"/>
      <c r="AF8" s="819" t="s">
        <v>397</v>
      </c>
      <c r="AG8" s="820"/>
      <c r="AH8" s="820"/>
      <c r="AI8" s="820"/>
      <c r="AJ8" s="821"/>
      <c r="AK8" s="802">
        <v>1392</v>
      </c>
      <c r="AL8" s="803"/>
      <c r="AM8" s="803"/>
      <c r="AN8" s="803"/>
      <c r="AO8" s="803"/>
      <c r="AP8" s="803" t="s">
        <v>599</v>
      </c>
      <c r="AQ8" s="803"/>
      <c r="AR8" s="803"/>
      <c r="AS8" s="803"/>
      <c r="AT8" s="803"/>
      <c r="AU8" s="804"/>
      <c r="AV8" s="804"/>
      <c r="AW8" s="804"/>
      <c r="AX8" s="804"/>
      <c r="AY8" s="805"/>
      <c r="AZ8" s="214"/>
      <c r="BA8" s="214"/>
      <c r="BB8" s="214"/>
      <c r="BC8" s="214"/>
      <c r="BD8" s="214"/>
      <c r="BE8" s="215"/>
      <c r="BF8" s="215"/>
      <c r="BG8" s="215"/>
      <c r="BH8" s="215"/>
      <c r="BI8" s="215"/>
      <c r="BJ8" s="215"/>
      <c r="BK8" s="215"/>
      <c r="BL8" s="215"/>
      <c r="BM8" s="215"/>
      <c r="BN8" s="215"/>
      <c r="BO8" s="215"/>
      <c r="BP8" s="215"/>
      <c r="BQ8" s="220">
        <v>2</v>
      </c>
      <c r="BR8" s="221"/>
      <c r="BS8" s="806" t="s">
        <v>604</v>
      </c>
      <c r="BT8" s="807"/>
      <c r="BU8" s="807"/>
      <c r="BV8" s="807"/>
      <c r="BW8" s="807"/>
      <c r="BX8" s="807"/>
      <c r="BY8" s="807"/>
      <c r="BZ8" s="807"/>
      <c r="CA8" s="807"/>
      <c r="CB8" s="807"/>
      <c r="CC8" s="807"/>
      <c r="CD8" s="807"/>
      <c r="CE8" s="807"/>
      <c r="CF8" s="807"/>
      <c r="CG8" s="808"/>
      <c r="CH8" s="809">
        <v>8</v>
      </c>
      <c r="CI8" s="810"/>
      <c r="CJ8" s="810"/>
      <c r="CK8" s="810"/>
      <c r="CL8" s="811"/>
      <c r="CM8" s="809">
        <v>97</v>
      </c>
      <c r="CN8" s="810"/>
      <c r="CO8" s="810"/>
      <c r="CP8" s="810"/>
      <c r="CQ8" s="811"/>
      <c r="CR8" s="809">
        <v>18</v>
      </c>
      <c r="CS8" s="810"/>
      <c r="CT8" s="810"/>
      <c r="CU8" s="810"/>
      <c r="CV8" s="811"/>
      <c r="CW8" s="809">
        <v>27</v>
      </c>
      <c r="CX8" s="810"/>
      <c r="CY8" s="810"/>
      <c r="CZ8" s="810"/>
      <c r="DA8" s="811"/>
      <c r="DB8" s="809" t="s">
        <v>615</v>
      </c>
      <c r="DC8" s="810"/>
      <c r="DD8" s="810"/>
      <c r="DE8" s="810"/>
      <c r="DF8" s="811"/>
      <c r="DG8" s="809" t="s">
        <v>615</v>
      </c>
      <c r="DH8" s="810"/>
      <c r="DI8" s="810"/>
      <c r="DJ8" s="810"/>
      <c r="DK8" s="811"/>
      <c r="DL8" s="809" t="s">
        <v>615</v>
      </c>
      <c r="DM8" s="810"/>
      <c r="DN8" s="810"/>
      <c r="DO8" s="810"/>
      <c r="DP8" s="811"/>
      <c r="DQ8" s="809" t="s">
        <v>615</v>
      </c>
      <c r="DR8" s="810"/>
      <c r="DS8" s="810"/>
      <c r="DT8" s="810"/>
      <c r="DU8" s="811"/>
      <c r="DV8" s="806"/>
      <c r="DW8" s="807"/>
      <c r="DX8" s="807"/>
      <c r="DY8" s="807"/>
      <c r="DZ8" s="812"/>
      <c r="EA8" s="216"/>
    </row>
    <row r="9" spans="1:131" s="217" customFormat="1" ht="26.25" customHeight="1" x14ac:dyDescent="0.15">
      <c r="A9" s="220">
        <v>3</v>
      </c>
      <c r="B9" s="813" t="s">
        <v>398</v>
      </c>
      <c r="C9" s="814"/>
      <c r="D9" s="814"/>
      <c r="E9" s="814"/>
      <c r="F9" s="814"/>
      <c r="G9" s="814"/>
      <c r="H9" s="814"/>
      <c r="I9" s="814"/>
      <c r="J9" s="814"/>
      <c r="K9" s="814"/>
      <c r="L9" s="814"/>
      <c r="M9" s="814"/>
      <c r="N9" s="814"/>
      <c r="O9" s="814"/>
      <c r="P9" s="815"/>
      <c r="Q9" s="816">
        <v>105</v>
      </c>
      <c r="R9" s="817"/>
      <c r="S9" s="817"/>
      <c r="T9" s="817"/>
      <c r="U9" s="817"/>
      <c r="V9" s="817">
        <v>96</v>
      </c>
      <c r="W9" s="817"/>
      <c r="X9" s="817"/>
      <c r="Y9" s="817"/>
      <c r="Z9" s="817"/>
      <c r="AA9" s="817">
        <v>9</v>
      </c>
      <c r="AB9" s="817"/>
      <c r="AC9" s="817"/>
      <c r="AD9" s="817"/>
      <c r="AE9" s="818"/>
      <c r="AF9" s="819">
        <v>9</v>
      </c>
      <c r="AG9" s="820"/>
      <c r="AH9" s="820"/>
      <c r="AI9" s="820"/>
      <c r="AJ9" s="821"/>
      <c r="AK9" s="802" t="s">
        <v>599</v>
      </c>
      <c r="AL9" s="803"/>
      <c r="AM9" s="803"/>
      <c r="AN9" s="803"/>
      <c r="AO9" s="803"/>
      <c r="AP9" s="803">
        <v>1</v>
      </c>
      <c r="AQ9" s="803"/>
      <c r="AR9" s="803"/>
      <c r="AS9" s="803"/>
      <c r="AT9" s="803"/>
      <c r="AU9" s="804"/>
      <c r="AV9" s="804"/>
      <c r="AW9" s="804"/>
      <c r="AX9" s="804"/>
      <c r="AY9" s="805"/>
      <c r="AZ9" s="214"/>
      <c r="BA9" s="214"/>
      <c r="BB9" s="214"/>
      <c r="BC9" s="214"/>
      <c r="BD9" s="214"/>
      <c r="BE9" s="215"/>
      <c r="BF9" s="215"/>
      <c r="BG9" s="215"/>
      <c r="BH9" s="215"/>
      <c r="BI9" s="215"/>
      <c r="BJ9" s="215"/>
      <c r="BK9" s="215"/>
      <c r="BL9" s="215"/>
      <c r="BM9" s="215"/>
      <c r="BN9" s="215"/>
      <c r="BO9" s="215"/>
      <c r="BP9" s="215"/>
      <c r="BQ9" s="220">
        <v>3</v>
      </c>
      <c r="BR9" s="221"/>
      <c r="BS9" s="806" t="s">
        <v>605</v>
      </c>
      <c r="BT9" s="807"/>
      <c r="BU9" s="807"/>
      <c r="BV9" s="807"/>
      <c r="BW9" s="807"/>
      <c r="BX9" s="807"/>
      <c r="BY9" s="807"/>
      <c r="BZ9" s="807"/>
      <c r="CA9" s="807"/>
      <c r="CB9" s="807"/>
      <c r="CC9" s="807"/>
      <c r="CD9" s="807"/>
      <c r="CE9" s="807"/>
      <c r="CF9" s="807"/>
      <c r="CG9" s="808"/>
      <c r="CH9" s="809">
        <v>-3</v>
      </c>
      <c r="CI9" s="810"/>
      <c r="CJ9" s="810"/>
      <c r="CK9" s="810"/>
      <c r="CL9" s="811"/>
      <c r="CM9" s="809">
        <v>129</v>
      </c>
      <c r="CN9" s="810"/>
      <c r="CO9" s="810"/>
      <c r="CP9" s="810"/>
      <c r="CQ9" s="811"/>
      <c r="CR9" s="809">
        <v>45</v>
      </c>
      <c r="CS9" s="810"/>
      <c r="CT9" s="810"/>
      <c r="CU9" s="810"/>
      <c r="CV9" s="811"/>
      <c r="CW9" s="809" t="s">
        <v>615</v>
      </c>
      <c r="CX9" s="810"/>
      <c r="CY9" s="810"/>
      <c r="CZ9" s="810"/>
      <c r="DA9" s="811"/>
      <c r="DB9" s="809" t="s">
        <v>615</v>
      </c>
      <c r="DC9" s="810"/>
      <c r="DD9" s="810"/>
      <c r="DE9" s="810"/>
      <c r="DF9" s="811"/>
      <c r="DG9" s="809" t="s">
        <v>615</v>
      </c>
      <c r="DH9" s="810"/>
      <c r="DI9" s="810"/>
      <c r="DJ9" s="810"/>
      <c r="DK9" s="811"/>
      <c r="DL9" s="809" t="s">
        <v>615</v>
      </c>
      <c r="DM9" s="810"/>
      <c r="DN9" s="810"/>
      <c r="DO9" s="810"/>
      <c r="DP9" s="811"/>
      <c r="DQ9" s="809" t="s">
        <v>615</v>
      </c>
      <c r="DR9" s="810"/>
      <c r="DS9" s="810"/>
      <c r="DT9" s="810"/>
      <c r="DU9" s="811"/>
      <c r="DV9" s="806"/>
      <c r="DW9" s="807"/>
      <c r="DX9" s="807"/>
      <c r="DY9" s="807"/>
      <c r="DZ9" s="812"/>
      <c r="EA9" s="216"/>
    </row>
    <row r="10" spans="1:131" s="217" customFormat="1" ht="26.25" customHeight="1" x14ac:dyDescent="0.15">
      <c r="A10" s="220">
        <v>4</v>
      </c>
      <c r="B10" s="813" t="s">
        <v>399</v>
      </c>
      <c r="C10" s="814"/>
      <c r="D10" s="814"/>
      <c r="E10" s="814"/>
      <c r="F10" s="814"/>
      <c r="G10" s="814"/>
      <c r="H10" s="814"/>
      <c r="I10" s="814"/>
      <c r="J10" s="814"/>
      <c r="K10" s="814"/>
      <c r="L10" s="814"/>
      <c r="M10" s="814"/>
      <c r="N10" s="814"/>
      <c r="O10" s="814"/>
      <c r="P10" s="815"/>
      <c r="Q10" s="816">
        <v>228</v>
      </c>
      <c r="R10" s="817"/>
      <c r="S10" s="817"/>
      <c r="T10" s="817"/>
      <c r="U10" s="817"/>
      <c r="V10" s="817">
        <v>228</v>
      </c>
      <c r="W10" s="817"/>
      <c r="X10" s="817"/>
      <c r="Y10" s="817"/>
      <c r="Z10" s="817"/>
      <c r="AA10" s="817" t="s">
        <v>599</v>
      </c>
      <c r="AB10" s="817"/>
      <c r="AC10" s="817"/>
      <c r="AD10" s="817"/>
      <c r="AE10" s="818"/>
      <c r="AF10" s="819" t="s">
        <v>139</v>
      </c>
      <c r="AG10" s="820"/>
      <c r="AH10" s="820"/>
      <c r="AI10" s="820"/>
      <c r="AJ10" s="821"/>
      <c r="AK10" s="802">
        <v>138</v>
      </c>
      <c r="AL10" s="803"/>
      <c r="AM10" s="803"/>
      <c r="AN10" s="803"/>
      <c r="AO10" s="803"/>
      <c r="AP10" s="803" t="s">
        <v>599</v>
      </c>
      <c r="AQ10" s="803"/>
      <c r="AR10" s="803"/>
      <c r="AS10" s="803"/>
      <c r="AT10" s="803"/>
      <c r="AU10" s="804"/>
      <c r="AV10" s="804"/>
      <c r="AW10" s="804"/>
      <c r="AX10" s="804"/>
      <c r="AY10" s="805"/>
      <c r="AZ10" s="214"/>
      <c r="BA10" s="214"/>
      <c r="BB10" s="214"/>
      <c r="BC10" s="214"/>
      <c r="BD10" s="214"/>
      <c r="BE10" s="215"/>
      <c r="BF10" s="215"/>
      <c r="BG10" s="215"/>
      <c r="BH10" s="215"/>
      <c r="BI10" s="215"/>
      <c r="BJ10" s="215"/>
      <c r="BK10" s="215"/>
      <c r="BL10" s="215"/>
      <c r="BM10" s="215"/>
      <c r="BN10" s="215"/>
      <c r="BO10" s="215"/>
      <c r="BP10" s="215"/>
      <c r="BQ10" s="220">
        <v>4</v>
      </c>
      <c r="BR10" s="221"/>
      <c r="BS10" s="806" t="s">
        <v>606</v>
      </c>
      <c r="BT10" s="807"/>
      <c r="BU10" s="807"/>
      <c r="BV10" s="807"/>
      <c r="BW10" s="807"/>
      <c r="BX10" s="807"/>
      <c r="BY10" s="807"/>
      <c r="BZ10" s="807"/>
      <c r="CA10" s="807"/>
      <c r="CB10" s="807"/>
      <c r="CC10" s="807"/>
      <c r="CD10" s="807"/>
      <c r="CE10" s="807"/>
      <c r="CF10" s="807"/>
      <c r="CG10" s="808"/>
      <c r="CH10" s="809">
        <v>-20</v>
      </c>
      <c r="CI10" s="810"/>
      <c r="CJ10" s="810"/>
      <c r="CK10" s="810"/>
      <c r="CL10" s="811"/>
      <c r="CM10" s="809">
        <v>31</v>
      </c>
      <c r="CN10" s="810"/>
      <c r="CO10" s="810"/>
      <c r="CP10" s="810"/>
      <c r="CQ10" s="811"/>
      <c r="CR10" s="809">
        <v>10</v>
      </c>
      <c r="CS10" s="810"/>
      <c r="CT10" s="810"/>
      <c r="CU10" s="810"/>
      <c r="CV10" s="811"/>
      <c r="CW10" s="809">
        <v>67</v>
      </c>
      <c r="CX10" s="810"/>
      <c r="CY10" s="810"/>
      <c r="CZ10" s="810"/>
      <c r="DA10" s="811"/>
      <c r="DB10" s="809" t="s">
        <v>615</v>
      </c>
      <c r="DC10" s="810"/>
      <c r="DD10" s="810"/>
      <c r="DE10" s="810"/>
      <c r="DF10" s="811"/>
      <c r="DG10" s="809" t="s">
        <v>615</v>
      </c>
      <c r="DH10" s="810"/>
      <c r="DI10" s="810"/>
      <c r="DJ10" s="810"/>
      <c r="DK10" s="811"/>
      <c r="DL10" s="809" t="s">
        <v>615</v>
      </c>
      <c r="DM10" s="810"/>
      <c r="DN10" s="810"/>
      <c r="DO10" s="810"/>
      <c r="DP10" s="811"/>
      <c r="DQ10" s="809" t="s">
        <v>615</v>
      </c>
      <c r="DR10" s="810"/>
      <c r="DS10" s="810"/>
      <c r="DT10" s="810"/>
      <c r="DU10" s="811"/>
      <c r="DV10" s="806"/>
      <c r="DW10" s="807"/>
      <c r="DX10" s="807"/>
      <c r="DY10" s="807"/>
      <c r="DZ10" s="812"/>
      <c r="EA10" s="216"/>
    </row>
    <row r="11" spans="1:131" s="217" customFormat="1" ht="26.25" customHeight="1" x14ac:dyDescent="0.15">
      <c r="A11" s="220">
        <v>5</v>
      </c>
      <c r="B11" s="813" t="s">
        <v>400</v>
      </c>
      <c r="C11" s="814"/>
      <c r="D11" s="814"/>
      <c r="E11" s="814"/>
      <c r="F11" s="814"/>
      <c r="G11" s="814"/>
      <c r="H11" s="814"/>
      <c r="I11" s="814"/>
      <c r="J11" s="814"/>
      <c r="K11" s="814"/>
      <c r="L11" s="814"/>
      <c r="M11" s="814"/>
      <c r="N11" s="814"/>
      <c r="O11" s="814"/>
      <c r="P11" s="815"/>
      <c r="Q11" s="816">
        <v>12</v>
      </c>
      <c r="R11" s="817"/>
      <c r="S11" s="817"/>
      <c r="T11" s="817"/>
      <c r="U11" s="817"/>
      <c r="V11" s="817">
        <v>12</v>
      </c>
      <c r="W11" s="817"/>
      <c r="X11" s="817"/>
      <c r="Y11" s="817"/>
      <c r="Z11" s="817"/>
      <c r="AA11" s="817" t="s">
        <v>599</v>
      </c>
      <c r="AB11" s="817"/>
      <c r="AC11" s="817"/>
      <c r="AD11" s="817"/>
      <c r="AE11" s="818"/>
      <c r="AF11" s="819" t="s">
        <v>401</v>
      </c>
      <c r="AG11" s="820"/>
      <c r="AH11" s="820"/>
      <c r="AI11" s="820"/>
      <c r="AJ11" s="821"/>
      <c r="AK11" s="802" t="s">
        <v>599</v>
      </c>
      <c r="AL11" s="803"/>
      <c r="AM11" s="803"/>
      <c r="AN11" s="803"/>
      <c r="AO11" s="803"/>
      <c r="AP11" s="803" t="s">
        <v>599</v>
      </c>
      <c r="AQ11" s="803"/>
      <c r="AR11" s="803"/>
      <c r="AS11" s="803"/>
      <c r="AT11" s="803"/>
      <c r="AU11" s="804"/>
      <c r="AV11" s="804"/>
      <c r="AW11" s="804"/>
      <c r="AX11" s="804"/>
      <c r="AY11" s="805"/>
      <c r="AZ11" s="214"/>
      <c r="BA11" s="214"/>
      <c r="BB11" s="214"/>
      <c r="BC11" s="214"/>
      <c r="BD11" s="214"/>
      <c r="BE11" s="215"/>
      <c r="BF11" s="215"/>
      <c r="BG11" s="215"/>
      <c r="BH11" s="215"/>
      <c r="BI11" s="215"/>
      <c r="BJ11" s="215"/>
      <c r="BK11" s="215"/>
      <c r="BL11" s="215"/>
      <c r="BM11" s="215"/>
      <c r="BN11" s="215"/>
      <c r="BO11" s="215"/>
      <c r="BP11" s="215"/>
      <c r="BQ11" s="220">
        <v>5</v>
      </c>
      <c r="BR11" s="221"/>
      <c r="BS11" s="806" t="s">
        <v>607</v>
      </c>
      <c r="BT11" s="807"/>
      <c r="BU11" s="807"/>
      <c r="BV11" s="807"/>
      <c r="BW11" s="807"/>
      <c r="BX11" s="807"/>
      <c r="BY11" s="807"/>
      <c r="BZ11" s="807"/>
      <c r="CA11" s="807"/>
      <c r="CB11" s="807"/>
      <c r="CC11" s="807"/>
      <c r="CD11" s="807"/>
      <c r="CE11" s="807"/>
      <c r="CF11" s="807"/>
      <c r="CG11" s="808"/>
      <c r="CH11" s="809">
        <v>0</v>
      </c>
      <c r="CI11" s="810"/>
      <c r="CJ11" s="810"/>
      <c r="CK11" s="810"/>
      <c r="CL11" s="811"/>
      <c r="CM11" s="809">
        <v>10</v>
      </c>
      <c r="CN11" s="810"/>
      <c r="CO11" s="810"/>
      <c r="CP11" s="810"/>
      <c r="CQ11" s="811"/>
      <c r="CR11" s="809">
        <v>10</v>
      </c>
      <c r="CS11" s="810"/>
      <c r="CT11" s="810"/>
      <c r="CU11" s="810"/>
      <c r="CV11" s="811"/>
      <c r="CW11" s="809">
        <v>662</v>
      </c>
      <c r="CX11" s="810"/>
      <c r="CY11" s="810"/>
      <c r="CZ11" s="810"/>
      <c r="DA11" s="811"/>
      <c r="DB11" s="809" t="s">
        <v>615</v>
      </c>
      <c r="DC11" s="810"/>
      <c r="DD11" s="810"/>
      <c r="DE11" s="810"/>
      <c r="DF11" s="811"/>
      <c r="DG11" s="809" t="s">
        <v>615</v>
      </c>
      <c r="DH11" s="810"/>
      <c r="DI11" s="810"/>
      <c r="DJ11" s="810"/>
      <c r="DK11" s="811"/>
      <c r="DL11" s="809" t="s">
        <v>615</v>
      </c>
      <c r="DM11" s="810"/>
      <c r="DN11" s="810"/>
      <c r="DO11" s="810"/>
      <c r="DP11" s="811"/>
      <c r="DQ11" s="809" t="s">
        <v>615</v>
      </c>
      <c r="DR11" s="810"/>
      <c r="DS11" s="810"/>
      <c r="DT11" s="810"/>
      <c r="DU11" s="811"/>
      <c r="DV11" s="806"/>
      <c r="DW11" s="807"/>
      <c r="DX11" s="807"/>
      <c r="DY11" s="807"/>
      <c r="DZ11" s="812"/>
      <c r="EA11" s="216"/>
    </row>
    <row r="12" spans="1:131" s="217" customFormat="1" ht="26.25" customHeight="1" x14ac:dyDescent="0.15">
      <c r="A12" s="220">
        <v>6</v>
      </c>
      <c r="B12" s="813" t="s">
        <v>402</v>
      </c>
      <c r="C12" s="814"/>
      <c r="D12" s="814"/>
      <c r="E12" s="814"/>
      <c r="F12" s="814"/>
      <c r="G12" s="814"/>
      <c r="H12" s="814"/>
      <c r="I12" s="814"/>
      <c r="J12" s="814"/>
      <c r="K12" s="814"/>
      <c r="L12" s="814"/>
      <c r="M12" s="814"/>
      <c r="N12" s="814"/>
      <c r="O12" s="814"/>
      <c r="P12" s="815"/>
      <c r="Q12" s="816">
        <v>62</v>
      </c>
      <c r="R12" s="817"/>
      <c r="S12" s="817"/>
      <c r="T12" s="817"/>
      <c r="U12" s="817"/>
      <c r="V12" s="817">
        <v>28</v>
      </c>
      <c r="W12" s="817"/>
      <c r="X12" s="817"/>
      <c r="Y12" s="817"/>
      <c r="Z12" s="817"/>
      <c r="AA12" s="817">
        <v>34</v>
      </c>
      <c r="AB12" s="817"/>
      <c r="AC12" s="817"/>
      <c r="AD12" s="817"/>
      <c r="AE12" s="818"/>
      <c r="AF12" s="819" t="s">
        <v>139</v>
      </c>
      <c r="AG12" s="820"/>
      <c r="AH12" s="820"/>
      <c r="AI12" s="820"/>
      <c r="AJ12" s="821"/>
      <c r="AK12" s="802">
        <v>3</v>
      </c>
      <c r="AL12" s="803"/>
      <c r="AM12" s="803"/>
      <c r="AN12" s="803"/>
      <c r="AO12" s="803"/>
      <c r="AP12" s="803">
        <v>88</v>
      </c>
      <c r="AQ12" s="803"/>
      <c r="AR12" s="803"/>
      <c r="AS12" s="803"/>
      <c r="AT12" s="803"/>
      <c r="AU12" s="804"/>
      <c r="AV12" s="804"/>
      <c r="AW12" s="804"/>
      <c r="AX12" s="804"/>
      <c r="AY12" s="805"/>
      <c r="AZ12" s="214"/>
      <c r="BA12" s="214"/>
      <c r="BB12" s="214"/>
      <c r="BC12" s="214"/>
      <c r="BD12" s="214"/>
      <c r="BE12" s="215"/>
      <c r="BF12" s="215"/>
      <c r="BG12" s="215"/>
      <c r="BH12" s="215"/>
      <c r="BI12" s="215"/>
      <c r="BJ12" s="215"/>
      <c r="BK12" s="215"/>
      <c r="BL12" s="215"/>
      <c r="BM12" s="215"/>
      <c r="BN12" s="215"/>
      <c r="BO12" s="215"/>
      <c r="BP12" s="215"/>
      <c r="BQ12" s="220">
        <v>6</v>
      </c>
      <c r="BR12" s="221"/>
      <c r="BS12" s="806" t="s">
        <v>608</v>
      </c>
      <c r="BT12" s="807"/>
      <c r="BU12" s="807"/>
      <c r="BV12" s="807"/>
      <c r="BW12" s="807"/>
      <c r="BX12" s="807"/>
      <c r="BY12" s="807"/>
      <c r="BZ12" s="807"/>
      <c r="CA12" s="807"/>
      <c r="CB12" s="807"/>
      <c r="CC12" s="807"/>
      <c r="CD12" s="807"/>
      <c r="CE12" s="807"/>
      <c r="CF12" s="807"/>
      <c r="CG12" s="808"/>
      <c r="CH12" s="809">
        <v>-58</v>
      </c>
      <c r="CI12" s="810"/>
      <c r="CJ12" s="810"/>
      <c r="CK12" s="810"/>
      <c r="CL12" s="811"/>
      <c r="CM12" s="809">
        <v>-84</v>
      </c>
      <c r="CN12" s="810"/>
      <c r="CO12" s="810"/>
      <c r="CP12" s="810"/>
      <c r="CQ12" s="811"/>
      <c r="CR12" s="809">
        <v>5</v>
      </c>
      <c r="CS12" s="810"/>
      <c r="CT12" s="810"/>
      <c r="CU12" s="810"/>
      <c r="CV12" s="811"/>
      <c r="CW12" s="809" t="s">
        <v>615</v>
      </c>
      <c r="CX12" s="810"/>
      <c r="CY12" s="810"/>
      <c r="CZ12" s="810"/>
      <c r="DA12" s="811"/>
      <c r="DB12" s="809" t="s">
        <v>615</v>
      </c>
      <c r="DC12" s="810"/>
      <c r="DD12" s="810"/>
      <c r="DE12" s="810"/>
      <c r="DF12" s="811"/>
      <c r="DG12" s="809" t="s">
        <v>615</v>
      </c>
      <c r="DH12" s="810"/>
      <c r="DI12" s="810"/>
      <c r="DJ12" s="810"/>
      <c r="DK12" s="811"/>
      <c r="DL12" s="809" t="s">
        <v>615</v>
      </c>
      <c r="DM12" s="810"/>
      <c r="DN12" s="810"/>
      <c r="DO12" s="810"/>
      <c r="DP12" s="811"/>
      <c r="DQ12" s="809" t="s">
        <v>615</v>
      </c>
      <c r="DR12" s="810"/>
      <c r="DS12" s="810"/>
      <c r="DT12" s="810"/>
      <c r="DU12" s="811"/>
      <c r="DV12" s="806"/>
      <c r="DW12" s="807"/>
      <c r="DX12" s="807"/>
      <c r="DY12" s="807"/>
      <c r="DZ12" s="812"/>
      <c r="EA12" s="216"/>
    </row>
    <row r="13" spans="1:131" s="217" customFormat="1" ht="26.25" customHeight="1" x14ac:dyDescent="0.15">
      <c r="A13" s="220">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14"/>
      <c r="BA13" s="214"/>
      <c r="BB13" s="214"/>
      <c r="BC13" s="214"/>
      <c r="BD13" s="214"/>
      <c r="BE13" s="215"/>
      <c r="BF13" s="215"/>
      <c r="BG13" s="215"/>
      <c r="BH13" s="215"/>
      <c r="BI13" s="215"/>
      <c r="BJ13" s="215"/>
      <c r="BK13" s="215"/>
      <c r="BL13" s="215"/>
      <c r="BM13" s="215"/>
      <c r="BN13" s="215"/>
      <c r="BO13" s="215"/>
      <c r="BP13" s="215"/>
      <c r="BQ13" s="220">
        <v>7</v>
      </c>
      <c r="BR13" s="221"/>
      <c r="BS13" s="806" t="s">
        <v>616</v>
      </c>
      <c r="BT13" s="807"/>
      <c r="BU13" s="807"/>
      <c r="BV13" s="807"/>
      <c r="BW13" s="807"/>
      <c r="BX13" s="807"/>
      <c r="BY13" s="807"/>
      <c r="BZ13" s="807"/>
      <c r="CA13" s="807"/>
      <c r="CB13" s="807"/>
      <c r="CC13" s="807"/>
      <c r="CD13" s="807"/>
      <c r="CE13" s="807"/>
      <c r="CF13" s="807"/>
      <c r="CG13" s="808"/>
      <c r="CH13" s="809">
        <v>0</v>
      </c>
      <c r="CI13" s="810"/>
      <c r="CJ13" s="810"/>
      <c r="CK13" s="810"/>
      <c r="CL13" s="811"/>
      <c r="CM13" s="809">
        <v>29</v>
      </c>
      <c r="CN13" s="810"/>
      <c r="CO13" s="810"/>
      <c r="CP13" s="810"/>
      <c r="CQ13" s="811"/>
      <c r="CR13" s="809">
        <v>14</v>
      </c>
      <c r="CS13" s="810"/>
      <c r="CT13" s="810"/>
      <c r="CU13" s="810"/>
      <c r="CV13" s="811"/>
      <c r="CW13" s="809" t="s">
        <v>617</v>
      </c>
      <c r="CX13" s="810"/>
      <c r="CY13" s="810"/>
      <c r="CZ13" s="810"/>
      <c r="DA13" s="811"/>
      <c r="DB13" s="809" t="s">
        <v>617</v>
      </c>
      <c r="DC13" s="810"/>
      <c r="DD13" s="810"/>
      <c r="DE13" s="810"/>
      <c r="DF13" s="811"/>
      <c r="DG13" s="809" t="s">
        <v>617</v>
      </c>
      <c r="DH13" s="810"/>
      <c r="DI13" s="810"/>
      <c r="DJ13" s="810"/>
      <c r="DK13" s="811"/>
      <c r="DL13" s="809" t="s">
        <v>617</v>
      </c>
      <c r="DM13" s="810"/>
      <c r="DN13" s="810"/>
      <c r="DO13" s="810"/>
      <c r="DP13" s="811"/>
      <c r="DQ13" s="809" t="s">
        <v>617</v>
      </c>
      <c r="DR13" s="810"/>
      <c r="DS13" s="810"/>
      <c r="DT13" s="810"/>
      <c r="DU13" s="811"/>
      <c r="DV13" s="806"/>
      <c r="DW13" s="807"/>
      <c r="DX13" s="807"/>
      <c r="DY13" s="807"/>
      <c r="DZ13" s="812"/>
      <c r="EA13" s="216"/>
    </row>
    <row r="14" spans="1:131" s="217" customFormat="1" ht="26.25" customHeight="1" x14ac:dyDescent="0.15">
      <c r="A14" s="220">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14"/>
      <c r="BA14" s="214"/>
      <c r="BB14" s="214"/>
      <c r="BC14" s="214"/>
      <c r="BD14" s="214"/>
      <c r="BE14" s="215"/>
      <c r="BF14" s="215"/>
      <c r="BG14" s="215"/>
      <c r="BH14" s="215"/>
      <c r="BI14" s="215"/>
      <c r="BJ14" s="215"/>
      <c r="BK14" s="215"/>
      <c r="BL14" s="215"/>
      <c r="BM14" s="215"/>
      <c r="BN14" s="215"/>
      <c r="BO14" s="215"/>
      <c r="BP14" s="215"/>
      <c r="BQ14" s="220">
        <v>8</v>
      </c>
      <c r="BR14" s="221"/>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16"/>
    </row>
    <row r="15" spans="1:131" s="217" customFormat="1" ht="26.25" customHeight="1" x14ac:dyDescent="0.15">
      <c r="A15" s="220">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14"/>
      <c r="BA15" s="214"/>
      <c r="BB15" s="214"/>
      <c r="BC15" s="214"/>
      <c r="BD15" s="214"/>
      <c r="BE15" s="215"/>
      <c r="BF15" s="215"/>
      <c r="BG15" s="215"/>
      <c r="BH15" s="215"/>
      <c r="BI15" s="215"/>
      <c r="BJ15" s="215"/>
      <c r="BK15" s="215"/>
      <c r="BL15" s="215"/>
      <c r="BM15" s="215"/>
      <c r="BN15" s="215"/>
      <c r="BO15" s="215"/>
      <c r="BP15" s="215"/>
      <c r="BQ15" s="220">
        <v>9</v>
      </c>
      <c r="BR15" s="221"/>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16"/>
    </row>
    <row r="16" spans="1:131" s="217" customFormat="1" ht="26.25" customHeight="1" x14ac:dyDescent="0.15">
      <c r="A16" s="220">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14"/>
      <c r="BA16" s="214"/>
      <c r="BB16" s="214"/>
      <c r="BC16" s="214"/>
      <c r="BD16" s="214"/>
      <c r="BE16" s="215"/>
      <c r="BF16" s="215"/>
      <c r="BG16" s="215"/>
      <c r="BH16" s="215"/>
      <c r="BI16" s="215"/>
      <c r="BJ16" s="215"/>
      <c r="BK16" s="215"/>
      <c r="BL16" s="215"/>
      <c r="BM16" s="215"/>
      <c r="BN16" s="215"/>
      <c r="BO16" s="215"/>
      <c r="BP16" s="215"/>
      <c r="BQ16" s="220">
        <v>10</v>
      </c>
      <c r="BR16" s="221"/>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16"/>
    </row>
    <row r="17" spans="1:131" s="217" customFormat="1" ht="26.25" customHeight="1" x14ac:dyDescent="0.15">
      <c r="A17" s="220">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14"/>
      <c r="BA17" s="214"/>
      <c r="BB17" s="214"/>
      <c r="BC17" s="214"/>
      <c r="BD17" s="214"/>
      <c r="BE17" s="215"/>
      <c r="BF17" s="215"/>
      <c r="BG17" s="215"/>
      <c r="BH17" s="215"/>
      <c r="BI17" s="215"/>
      <c r="BJ17" s="215"/>
      <c r="BK17" s="215"/>
      <c r="BL17" s="215"/>
      <c r="BM17" s="215"/>
      <c r="BN17" s="215"/>
      <c r="BO17" s="215"/>
      <c r="BP17" s="215"/>
      <c r="BQ17" s="220">
        <v>11</v>
      </c>
      <c r="BR17" s="221"/>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16"/>
    </row>
    <row r="18" spans="1:131" s="217" customFormat="1" ht="26.25" customHeight="1" x14ac:dyDescent="0.15">
      <c r="A18" s="220">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14"/>
      <c r="BA18" s="214"/>
      <c r="BB18" s="214"/>
      <c r="BC18" s="214"/>
      <c r="BD18" s="214"/>
      <c r="BE18" s="215"/>
      <c r="BF18" s="215"/>
      <c r="BG18" s="215"/>
      <c r="BH18" s="215"/>
      <c r="BI18" s="215"/>
      <c r="BJ18" s="215"/>
      <c r="BK18" s="215"/>
      <c r="BL18" s="215"/>
      <c r="BM18" s="215"/>
      <c r="BN18" s="215"/>
      <c r="BO18" s="215"/>
      <c r="BP18" s="215"/>
      <c r="BQ18" s="220">
        <v>12</v>
      </c>
      <c r="BR18" s="221"/>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16"/>
    </row>
    <row r="19" spans="1:131" s="217" customFormat="1" ht="26.25" customHeight="1" x14ac:dyDescent="0.15">
      <c r="A19" s="220">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14"/>
      <c r="BA19" s="214"/>
      <c r="BB19" s="214"/>
      <c r="BC19" s="214"/>
      <c r="BD19" s="214"/>
      <c r="BE19" s="215"/>
      <c r="BF19" s="215"/>
      <c r="BG19" s="215"/>
      <c r="BH19" s="215"/>
      <c r="BI19" s="215"/>
      <c r="BJ19" s="215"/>
      <c r="BK19" s="215"/>
      <c r="BL19" s="215"/>
      <c r="BM19" s="215"/>
      <c r="BN19" s="215"/>
      <c r="BO19" s="215"/>
      <c r="BP19" s="215"/>
      <c r="BQ19" s="220">
        <v>13</v>
      </c>
      <c r="BR19" s="221"/>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16"/>
    </row>
    <row r="20" spans="1:131" s="217" customFormat="1" ht="26.25" customHeight="1" x14ac:dyDescent="0.15">
      <c r="A20" s="220">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14"/>
      <c r="BA20" s="214"/>
      <c r="BB20" s="214"/>
      <c r="BC20" s="214"/>
      <c r="BD20" s="214"/>
      <c r="BE20" s="215"/>
      <c r="BF20" s="215"/>
      <c r="BG20" s="215"/>
      <c r="BH20" s="215"/>
      <c r="BI20" s="215"/>
      <c r="BJ20" s="215"/>
      <c r="BK20" s="215"/>
      <c r="BL20" s="215"/>
      <c r="BM20" s="215"/>
      <c r="BN20" s="215"/>
      <c r="BO20" s="215"/>
      <c r="BP20" s="215"/>
      <c r="BQ20" s="220">
        <v>14</v>
      </c>
      <c r="BR20" s="221"/>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16"/>
    </row>
    <row r="21" spans="1:131" s="217" customFormat="1" ht="26.25" customHeight="1" thickBot="1" x14ac:dyDescent="0.2">
      <c r="A21" s="220">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14"/>
      <c r="BA21" s="214"/>
      <c r="BB21" s="214"/>
      <c r="BC21" s="214"/>
      <c r="BD21" s="214"/>
      <c r="BE21" s="215"/>
      <c r="BF21" s="215"/>
      <c r="BG21" s="215"/>
      <c r="BH21" s="215"/>
      <c r="BI21" s="215"/>
      <c r="BJ21" s="215"/>
      <c r="BK21" s="215"/>
      <c r="BL21" s="215"/>
      <c r="BM21" s="215"/>
      <c r="BN21" s="215"/>
      <c r="BO21" s="215"/>
      <c r="BP21" s="215"/>
      <c r="BQ21" s="220">
        <v>15</v>
      </c>
      <c r="BR21" s="221"/>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16"/>
    </row>
    <row r="22" spans="1:131" s="217" customFormat="1" ht="26.25" customHeight="1" x14ac:dyDescent="0.15">
      <c r="A22" s="220">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403</v>
      </c>
      <c r="BA22" s="839"/>
      <c r="BB22" s="839"/>
      <c r="BC22" s="839"/>
      <c r="BD22" s="840"/>
      <c r="BE22" s="215"/>
      <c r="BF22" s="215"/>
      <c r="BG22" s="215"/>
      <c r="BH22" s="215"/>
      <c r="BI22" s="215"/>
      <c r="BJ22" s="215"/>
      <c r="BK22" s="215"/>
      <c r="BL22" s="215"/>
      <c r="BM22" s="215"/>
      <c r="BN22" s="215"/>
      <c r="BO22" s="215"/>
      <c r="BP22" s="215"/>
      <c r="BQ22" s="220">
        <v>16</v>
      </c>
      <c r="BR22" s="221"/>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16"/>
    </row>
    <row r="23" spans="1:131" s="217" customFormat="1" ht="26.25" customHeight="1" thickBot="1" x14ac:dyDescent="0.2">
      <c r="A23" s="222" t="s">
        <v>404</v>
      </c>
      <c r="B23" s="822" t="s">
        <v>405</v>
      </c>
      <c r="C23" s="823"/>
      <c r="D23" s="823"/>
      <c r="E23" s="823"/>
      <c r="F23" s="823"/>
      <c r="G23" s="823"/>
      <c r="H23" s="823"/>
      <c r="I23" s="823"/>
      <c r="J23" s="823"/>
      <c r="K23" s="823"/>
      <c r="L23" s="823"/>
      <c r="M23" s="823"/>
      <c r="N23" s="823"/>
      <c r="O23" s="823"/>
      <c r="P23" s="824"/>
      <c r="Q23" s="825">
        <v>149479</v>
      </c>
      <c r="R23" s="826"/>
      <c r="S23" s="826"/>
      <c r="T23" s="826"/>
      <c r="U23" s="826"/>
      <c r="V23" s="826">
        <v>140818</v>
      </c>
      <c r="W23" s="826"/>
      <c r="X23" s="826"/>
      <c r="Y23" s="826"/>
      <c r="Z23" s="826"/>
      <c r="AA23" s="826">
        <v>8660</v>
      </c>
      <c r="AB23" s="826"/>
      <c r="AC23" s="826"/>
      <c r="AD23" s="826"/>
      <c r="AE23" s="827"/>
      <c r="AF23" s="828">
        <v>7014</v>
      </c>
      <c r="AG23" s="826"/>
      <c r="AH23" s="826"/>
      <c r="AI23" s="826"/>
      <c r="AJ23" s="829"/>
      <c r="AK23" s="830"/>
      <c r="AL23" s="831"/>
      <c r="AM23" s="831"/>
      <c r="AN23" s="831"/>
      <c r="AO23" s="831"/>
      <c r="AP23" s="826">
        <v>59736</v>
      </c>
      <c r="AQ23" s="826"/>
      <c r="AR23" s="826"/>
      <c r="AS23" s="826"/>
      <c r="AT23" s="826"/>
      <c r="AU23" s="842"/>
      <c r="AV23" s="842"/>
      <c r="AW23" s="842"/>
      <c r="AX23" s="842"/>
      <c r="AY23" s="843"/>
      <c r="AZ23" s="844" t="s">
        <v>139</v>
      </c>
      <c r="BA23" s="845"/>
      <c r="BB23" s="845"/>
      <c r="BC23" s="845"/>
      <c r="BD23" s="846"/>
      <c r="BE23" s="215"/>
      <c r="BF23" s="215"/>
      <c r="BG23" s="215"/>
      <c r="BH23" s="215"/>
      <c r="BI23" s="215"/>
      <c r="BJ23" s="215"/>
      <c r="BK23" s="215"/>
      <c r="BL23" s="215"/>
      <c r="BM23" s="215"/>
      <c r="BN23" s="215"/>
      <c r="BO23" s="215"/>
      <c r="BP23" s="215"/>
      <c r="BQ23" s="220">
        <v>17</v>
      </c>
      <c r="BR23" s="221"/>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16"/>
    </row>
    <row r="24" spans="1:131" s="217" customFormat="1" ht="26.25" customHeight="1" x14ac:dyDescent="0.15">
      <c r="A24" s="841" t="s">
        <v>406</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14"/>
      <c r="BA24" s="214"/>
      <c r="BB24" s="214"/>
      <c r="BC24" s="214"/>
      <c r="BD24" s="214"/>
      <c r="BE24" s="215"/>
      <c r="BF24" s="215"/>
      <c r="BG24" s="215"/>
      <c r="BH24" s="215"/>
      <c r="BI24" s="215"/>
      <c r="BJ24" s="215"/>
      <c r="BK24" s="215"/>
      <c r="BL24" s="215"/>
      <c r="BM24" s="215"/>
      <c r="BN24" s="215"/>
      <c r="BO24" s="215"/>
      <c r="BP24" s="215"/>
      <c r="BQ24" s="220">
        <v>18</v>
      </c>
      <c r="BR24" s="221"/>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16"/>
    </row>
    <row r="25" spans="1:131" ht="26.25" customHeight="1" thickBot="1" x14ac:dyDescent="0.2">
      <c r="A25" s="758" t="s">
        <v>407</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14"/>
      <c r="BK25" s="214"/>
      <c r="BL25" s="214"/>
      <c r="BM25" s="214"/>
      <c r="BN25" s="214"/>
      <c r="BO25" s="223"/>
      <c r="BP25" s="223"/>
      <c r="BQ25" s="220">
        <v>19</v>
      </c>
      <c r="BR25" s="221"/>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12"/>
    </row>
    <row r="26" spans="1:131" ht="26.25" customHeight="1" x14ac:dyDescent="0.15">
      <c r="A26" s="760" t="s">
        <v>378</v>
      </c>
      <c r="B26" s="761"/>
      <c r="C26" s="761"/>
      <c r="D26" s="761"/>
      <c r="E26" s="761"/>
      <c r="F26" s="761"/>
      <c r="G26" s="761"/>
      <c r="H26" s="761"/>
      <c r="I26" s="761"/>
      <c r="J26" s="761"/>
      <c r="K26" s="761"/>
      <c r="L26" s="761"/>
      <c r="M26" s="761"/>
      <c r="N26" s="761"/>
      <c r="O26" s="761"/>
      <c r="P26" s="762"/>
      <c r="Q26" s="766" t="s">
        <v>408</v>
      </c>
      <c r="R26" s="767"/>
      <c r="S26" s="767"/>
      <c r="T26" s="767"/>
      <c r="U26" s="768"/>
      <c r="V26" s="766" t="s">
        <v>409</v>
      </c>
      <c r="W26" s="767"/>
      <c r="X26" s="767"/>
      <c r="Y26" s="767"/>
      <c r="Z26" s="768"/>
      <c r="AA26" s="766" t="s">
        <v>410</v>
      </c>
      <c r="AB26" s="767"/>
      <c r="AC26" s="767"/>
      <c r="AD26" s="767"/>
      <c r="AE26" s="767"/>
      <c r="AF26" s="847" t="s">
        <v>411</v>
      </c>
      <c r="AG26" s="848"/>
      <c r="AH26" s="848"/>
      <c r="AI26" s="848"/>
      <c r="AJ26" s="849"/>
      <c r="AK26" s="767" t="s">
        <v>412</v>
      </c>
      <c r="AL26" s="767"/>
      <c r="AM26" s="767"/>
      <c r="AN26" s="767"/>
      <c r="AO26" s="768"/>
      <c r="AP26" s="766" t="s">
        <v>413</v>
      </c>
      <c r="AQ26" s="767"/>
      <c r="AR26" s="767"/>
      <c r="AS26" s="767"/>
      <c r="AT26" s="768"/>
      <c r="AU26" s="766" t="s">
        <v>414</v>
      </c>
      <c r="AV26" s="767"/>
      <c r="AW26" s="767"/>
      <c r="AX26" s="767"/>
      <c r="AY26" s="768"/>
      <c r="AZ26" s="766" t="s">
        <v>415</v>
      </c>
      <c r="BA26" s="767"/>
      <c r="BB26" s="767"/>
      <c r="BC26" s="767"/>
      <c r="BD26" s="768"/>
      <c r="BE26" s="766" t="s">
        <v>385</v>
      </c>
      <c r="BF26" s="767"/>
      <c r="BG26" s="767"/>
      <c r="BH26" s="767"/>
      <c r="BI26" s="773"/>
      <c r="BJ26" s="214"/>
      <c r="BK26" s="214"/>
      <c r="BL26" s="214"/>
      <c r="BM26" s="214"/>
      <c r="BN26" s="214"/>
      <c r="BO26" s="223"/>
      <c r="BP26" s="223"/>
      <c r="BQ26" s="220">
        <v>20</v>
      </c>
      <c r="BR26" s="221"/>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12"/>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14"/>
      <c r="BK27" s="214"/>
      <c r="BL27" s="214"/>
      <c r="BM27" s="214"/>
      <c r="BN27" s="214"/>
      <c r="BO27" s="223"/>
      <c r="BP27" s="223"/>
      <c r="BQ27" s="220">
        <v>21</v>
      </c>
      <c r="BR27" s="221"/>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12"/>
    </row>
    <row r="28" spans="1:131" ht="26.25" customHeight="1" thickTop="1" x14ac:dyDescent="0.15">
      <c r="A28" s="224">
        <v>1</v>
      </c>
      <c r="B28" s="782" t="s">
        <v>416</v>
      </c>
      <c r="C28" s="783"/>
      <c r="D28" s="783"/>
      <c r="E28" s="783"/>
      <c r="F28" s="783"/>
      <c r="G28" s="783"/>
      <c r="H28" s="783"/>
      <c r="I28" s="783"/>
      <c r="J28" s="783"/>
      <c r="K28" s="783"/>
      <c r="L28" s="783"/>
      <c r="M28" s="783"/>
      <c r="N28" s="783"/>
      <c r="O28" s="783"/>
      <c r="P28" s="784"/>
      <c r="Q28" s="855">
        <v>32253</v>
      </c>
      <c r="R28" s="856"/>
      <c r="S28" s="856"/>
      <c r="T28" s="856"/>
      <c r="U28" s="856"/>
      <c r="V28" s="856">
        <v>31873</v>
      </c>
      <c r="W28" s="856"/>
      <c r="X28" s="856"/>
      <c r="Y28" s="856"/>
      <c r="Z28" s="856"/>
      <c r="AA28" s="856">
        <v>380</v>
      </c>
      <c r="AB28" s="856"/>
      <c r="AC28" s="856"/>
      <c r="AD28" s="856"/>
      <c r="AE28" s="857"/>
      <c r="AF28" s="858">
        <v>379</v>
      </c>
      <c r="AG28" s="856"/>
      <c r="AH28" s="856"/>
      <c r="AI28" s="856"/>
      <c r="AJ28" s="859"/>
      <c r="AK28" s="860">
        <v>2604</v>
      </c>
      <c r="AL28" s="861"/>
      <c r="AM28" s="861"/>
      <c r="AN28" s="861"/>
      <c r="AO28" s="861"/>
      <c r="AP28" s="861" t="s">
        <v>599</v>
      </c>
      <c r="AQ28" s="861"/>
      <c r="AR28" s="861"/>
      <c r="AS28" s="861"/>
      <c r="AT28" s="861"/>
      <c r="AU28" s="861" t="s">
        <v>599</v>
      </c>
      <c r="AV28" s="861"/>
      <c r="AW28" s="861"/>
      <c r="AX28" s="861"/>
      <c r="AY28" s="861"/>
      <c r="AZ28" s="862" t="s">
        <v>599</v>
      </c>
      <c r="BA28" s="862"/>
      <c r="BB28" s="862"/>
      <c r="BC28" s="862"/>
      <c r="BD28" s="862"/>
      <c r="BE28" s="853"/>
      <c r="BF28" s="853"/>
      <c r="BG28" s="853"/>
      <c r="BH28" s="853"/>
      <c r="BI28" s="854"/>
      <c r="BJ28" s="214"/>
      <c r="BK28" s="214"/>
      <c r="BL28" s="214"/>
      <c r="BM28" s="214"/>
      <c r="BN28" s="214"/>
      <c r="BO28" s="223"/>
      <c r="BP28" s="223"/>
      <c r="BQ28" s="220">
        <v>22</v>
      </c>
      <c r="BR28" s="221"/>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12"/>
    </row>
    <row r="29" spans="1:131" ht="26.25" customHeight="1" x14ac:dyDescent="0.15">
      <c r="A29" s="224">
        <v>2</v>
      </c>
      <c r="B29" s="813" t="s">
        <v>417</v>
      </c>
      <c r="C29" s="814"/>
      <c r="D29" s="814"/>
      <c r="E29" s="814"/>
      <c r="F29" s="814"/>
      <c r="G29" s="814"/>
      <c r="H29" s="814"/>
      <c r="I29" s="814"/>
      <c r="J29" s="814"/>
      <c r="K29" s="814"/>
      <c r="L29" s="814"/>
      <c r="M29" s="814"/>
      <c r="N29" s="814"/>
      <c r="O29" s="814"/>
      <c r="P29" s="815"/>
      <c r="Q29" s="816">
        <v>24850</v>
      </c>
      <c r="R29" s="817"/>
      <c r="S29" s="817"/>
      <c r="T29" s="817"/>
      <c r="U29" s="817"/>
      <c r="V29" s="817">
        <v>24130</v>
      </c>
      <c r="W29" s="817"/>
      <c r="X29" s="817"/>
      <c r="Y29" s="817"/>
      <c r="Z29" s="817"/>
      <c r="AA29" s="817">
        <v>720</v>
      </c>
      <c r="AB29" s="817"/>
      <c r="AC29" s="817"/>
      <c r="AD29" s="817"/>
      <c r="AE29" s="818"/>
      <c r="AF29" s="819">
        <v>720</v>
      </c>
      <c r="AG29" s="820"/>
      <c r="AH29" s="820"/>
      <c r="AI29" s="820"/>
      <c r="AJ29" s="821"/>
      <c r="AK29" s="867">
        <v>3730</v>
      </c>
      <c r="AL29" s="863"/>
      <c r="AM29" s="863"/>
      <c r="AN29" s="863"/>
      <c r="AO29" s="863"/>
      <c r="AP29" s="863" t="s">
        <v>599</v>
      </c>
      <c r="AQ29" s="863"/>
      <c r="AR29" s="863"/>
      <c r="AS29" s="863"/>
      <c r="AT29" s="863"/>
      <c r="AU29" s="863" t="s">
        <v>599</v>
      </c>
      <c r="AV29" s="863"/>
      <c r="AW29" s="863"/>
      <c r="AX29" s="863"/>
      <c r="AY29" s="863"/>
      <c r="AZ29" s="864" t="s">
        <v>599</v>
      </c>
      <c r="BA29" s="864"/>
      <c r="BB29" s="864"/>
      <c r="BC29" s="864"/>
      <c r="BD29" s="864"/>
      <c r="BE29" s="865"/>
      <c r="BF29" s="865"/>
      <c r="BG29" s="865"/>
      <c r="BH29" s="865"/>
      <c r="BI29" s="866"/>
      <c r="BJ29" s="214"/>
      <c r="BK29" s="214"/>
      <c r="BL29" s="214"/>
      <c r="BM29" s="214"/>
      <c r="BN29" s="214"/>
      <c r="BO29" s="223"/>
      <c r="BP29" s="223"/>
      <c r="BQ29" s="220">
        <v>23</v>
      </c>
      <c r="BR29" s="221"/>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12"/>
    </row>
    <row r="30" spans="1:131" ht="26.25" customHeight="1" x14ac:dyDescent="0.15">
      <c r="A30" s="224">
        <v>3</v>
      </c>
      <c r="B30" s="813" t="s">
        <v>418</v>
      </c>
      <c r="C30" s="814"/>
      <c r="D30" s="814"/>
      <c r="E30" s="814"/>
      <c r="F30" s="814"/>
      <c r="G30" s="814"/>
      <c r="H30" s="814"/>
      <c r="I30" s="814"/>
      <c r="J30" s="814"/>
      <c r="K30" s="814"/>
      <c r="L30" s="814"/>
      <c r="M30" s="814"/>
      <c r="N30" s="814"/>
      <c r="O30" s="814"/>
      <c r="P30" s="815"/>
      <c r="Q30" s="816">
        <v>5616</v>
      </c>
      <c r="R30" s="817"/>
      <c r="S30" s="817"/>
      <c r="T30" s="817"/>
      <c r="U30" s="817"/>
      <c r="V30" s="817">
        <v>5603</v>
      </c>
      <c r="W30" s="817"/>
      <c r="X30" s="817"/>
      <c r="Y30" s="817"/>
      <c r="Z30" s="817"/>
      <c r="AA30" s="817">
        <v>13</v>
      </c>
      <c r="AB30" s="817"/>
      <c r="AC30" s="817"/>
      <c r="AD30" s="817"/>
      <c r="AE30" s="818"/>
      <c r="AF30" s="819">
        <v>13</v>
      </c>
      <c r="AG30" s="820"/>
      <c r="AH30" s="820"/>
      <c r="AI30" s="820"/>
      <c r="AJ30" s="821"/>
      <c r="AK30" s="867">
        <v>901</v>
      </c>
      <c r="AL30" s="863"/>
      <c r="AM30" s="863"/>
      <c r="AN30" s="863"/>
      <c r="AO30" s="863"/>
      <c r="AP30" s="863" t="s">
        <v>599</v>
      </c>
      <c r="AQ30" s="863"/>
      <c r="AR30" s="863"/>
      <c r="AS30" s="863"/>
      <c r="AT30" s="863"/>
      <c r="AU30" s="863" t="s">
        <v>599</v>
      </c>
      <c r="AV30" s="863"/>
      <c r="AW30" s="863"/>
      <c r="AX30" s="863"/>
      <c r="AY30" s="863"/>
      <c r="AZ30" s="864" t="s">
        <v>599</v>
      </c>
      <c r="BA30" s="864"/>
      <c r="BB30" s="864"/>
      <c r="BC30" s="864"/>
      <c r="BD30" s="864"/>
      <c r="BE30" s="865"/>
      <c r="BF30" s="865"/>
      <c r="BG30" s="865"/>
      <c r="BH30" s="865"/>
      <c r="BI30" s="866"/>
      <c r="BJ30" s="214"/>
      <c r="BK30" s="214"/>
      <c r="BL30" s="214"/>
      <c r="BM30" s="214"/>
      <c r="BN30" s="214"/>
      <c r="BO30" s="223"/>
      <c r="BP30" s="223"/>
      <c r="BQ30" s="220">
        <v>24</v>
      </c>
      <c r="BR30" s="221"/>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12"/>
    </row>
    <row r="31" spans="1:131" ht="26.25" customHeight="1" x14ac:dyDescent="0.15">
      <c r="A31" s="224">
        <v>4</v>
      </c>
      <c r="B31" s="813" t="s">
        <v>419</v>
      </c>
      <c r="C31" s="814"/>
      <c r="D31" s="814"/>
      <c r="E31" s="814"/>
      <c r="F31" s="814"/>
      <c r="G31" s="814"/>
      <c r="H31" s="814"/>
      <c r="I31" s="814"/>
      <c r="J31" s="814"/>
      <c r="K31" s="814"/>
      <c r="L31" s="814"/>
      <c r="M31" s="814"/>
      <c r="N31" s="814"/>
      <c r="O31" s="814"/>
      <c r="P31" s="815"/>
      <c r="Q31" s="816">
        <v>27504</v>
      </c>
      <c r="R31" s="817"/>
      <c r="S31" s="817"/>
      <c r="T31" s="817"/>
      <c r="U31" s="817"/>
      <c r="V31" s="817">
        <v>24923</v>
      </c>
      <c r="W31" s="817"/>
      <c r="X31" s="817"/>
      <c r="Y31" s="817"/>
      <c r="Z31" s="817"/>
      <c r="AA31" s="817">
        <v>2581</v>
      </c>
      <c r="AB31" s="817"/>
      <c r="AC31" s="817"/>
      <c r="AD31" s="817"/>
      <c r="AE31" s="818"/>
      <c r="AF31" s="819">
        <v>9765</v>
      </c>
      <c r="AG31" s="820"/>
      <c r="AH31" s="820"/>
      <c r="AI31" s="820"/>
      <c r="AJ31" s="821"/>
      <c r="AK31" s="867">
        <v>1969</v>
      </c>
      <c r="AL31" s="863"/>
      <c r="AM31" s="863"/>
      <c r="AN31" s="863"/>
      <c r="AO31" s="863"/>
      <c r="AP31" s="863">
        <v>13779</v>
      </c>
      <c r="AQ31" s="863"/>
      <c r="AR31" s="863"/>
      <c r="AS31" s="863"/>
      <c r="AT31" s="863"/>
      <c r="AU31" s="863">
        <v>8915</v>
      </c>
      <c r="AV31" s="863"/>
      <c r="AW31" s="863"/>
      <c r="AX31" s="863"/>
      <c r="AY31" s="863"/>
      <c r="AZ31" s="864" t="s">
        <v>599</v>
      </c>
      <c r="BA31" s="864"/>
      <c r="BB31" s="864"/>
      <c r="BC31" s="864"/>
      <c r="BD31" s="864"/>
      <c r="BE31" s="865" t="s">
        <v>420</v>
      </c>
      <c r="BF31" s="865"/>
      <c r="BG31" s="865"/>
      <c r="BH31" s="865"/>
      <c r="BI31" s="866"/>
      <c r="BJ31" s="214"/>
      <c r="BK31" s="214"/>
      <c r="BL31" s="214"/>
      <c r="BM31" s="214"/>
      <c r="BN31" s="214"/>
      <c r="BO31" s="223"/>
      <c r="BP31" s="223"/>
      <c r="BQ31" s="220">
        <v>25</v>
      </c>
      <c r="BR31" s="221"/>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12"/>
    </row>
    <row r="32" spans="1:131" ht="26.25" customHeight="1" x14ac:dyDescent="0.15">
      <c r="A32" s="224">
        <v>5</v>
      </c>
      <c r="B32" s="813" t="s">
        <v>421</v>
      </c>
      <c r="C32" s="814"/>
      <c r="D32" s="814"/>
      <c r="E32" s="814"/>
      <c r="F32" s="814"/>
      <c r="G32" s="814"/>
      <c r="H32" s="814"/>
      <c r="I32" s="814"/>
      <c r="J32" s="814"/>
      <c r="K32" s="814"/>
      <c r="L32" s="814"/>
      <c r="M32" s="814"/>
      <c r="N32" s="814"/>
      <c r="O32" s="814"/>
      <c r="P32" s="815"/>
      <c r="Q32" s="816">
        <v>9331</v>
      </c>
      <c r="R32" s="817"/>
      <c r="S32" s="817"/>
      <c r="T32" s="817"/>
      <c r="U32" s="817"/>
      <c r="V32" s="817">
        <v>6932</v>
      </c>
      <c r="W32" s="817"/>
      <c r="X32" s="817"/>
      <c r="Y32" s="817"/>
      <c r="Z32" s="817"/>
      <c r="AA32" s="817">
        <v>2399</v>
      </c>
      <c r="AB32" s="817"/>
      <c r="AC32" s="817"/>
      <c r="AD32" s="817"/>
      <c r="AE32" s="818"/>
      <c r="AF32" s="819">
        <v>12695</v>
      </c>
      <c r="AG32" s="820"/>
      <c r="AH32" s="820"/>
      <c r="AI32" s="820"/>
      <c r="AJ32" s="821"/>
      <c r="AK32" s="867">
        <v>807</v>
      </c>
      <c r="AL32" s="863"/>
      <c r="AM32" s="863"/>
      <c r="AN32" s="863"/>
      <c r="AO32" s="863"/>
      <c r="AP32" s="863">
        <v>15451</v>
      </c>
      <c r="AQ32" s="863"/>
      <c r="AR32" s="863"/>
      <c r="AS32" s="863"/>
      <c r="AT32" s="863"/>
      <c r="AU32" s="863">
        <v>773</v>
      </c>
      <c r="AV32" s="863"/>
      <c r="AW32" s="863"/>
      <c r="AX32" s="863"/>
      <c r="AY32" s="863"/>
      <c r="AZ32" s="864" t="s">
        <v>599</v>
      </c>
      <c r="BA32" s="864"/>
      <c r="BB32" s="864"/>
      <c r="BC32" s="864"/>
      <c r="BD32" s="864"/>
      <c r="BE32" s="865" t="s">
        <v>422</v>
      </c>
      <c r="BF32" s="865"/>
      <c r="BG32" s="865"/>
      <c r="BH32" s="865"/>
      <c r="BI32" s="866"/>
      <c r="BJ32" s="214"/>
      <c r="BK32" s="214"/>
      <c r="BL32" s="214"/>
      <c r="BM32" s="214"/>
      <c r="BN32" s="214"/>
      <c r="BO32" s="223"/>
      <c r="BP32" s="223"/>
      <c r="BQ32" s="220">
        <v>26</v>
      </c>
      <c r="BR32" s="221"/>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12"/>
    </row>
    <row r="33" spans="1:131" ht="26.25" customHeight="1" x14ac:dyDescent="0.15">
      <c r="A33" s="224">
        <v>6</v>
      </c>
      <c r="B33" s="813" t="s">
        <v>423</v>
      </c>
      <c r="C33" s="814"/>
      <c r="D33" s="814"/>
      <c r="E33" s="814"/>
      <c r="F33" s="814"/>
      <c r="G33" s="814"/>
      <c r="H33" s="814"/>
      <c r="I33" s="814"/>
      <c r="J33" s="814"/>
      <c r="K33" s="814"/>
      <c r="L33" s="814"/>
      <c r="M33" s="814"/>
      <c r="N33" s="814"/>
      <c r="O33" s="814"/>
      <c r="P33" s="815"/>
      <c r="Q33" s="816">
        <v>8887</v>
      </c>
      <c r="R33" s="817"/>
      <c r="S33" s="817"/>
      <c r="T33" s="817"/>
      <c r="U33" s="817"/>
      <c r="V33" s="817">
        <v>8312</v>
      </c>
      <c r="W33" s="817"/>
      <c r="X33" s="817"/>
      <c r="Y33" s="817"/>
      <c r="Z33" s="817"/>
      <c r="AA33" s="817">
        <v>575</v>
      </c>
      <c r="AB33" s="817"/>
      <c r="AC33" s="817"/>
      <c r="AD33" s="817"/>
      <c r="AE33" s="818"/>
      <c r="AF33" s="819">
        <v>3360</v>
      </c>
      <c r="AG33" s="820"/>
      <c r="AH33" s="820"/>
      <c r="AI33" s="820"/>
      <c r="AJ33" s="821"/>
      <c r="AK33" s="867">
        <v>3398</v>
      </c>
      <c r="AL33" s="863"/>
      <c r="AM33" s="863"/>
      <c r="AN33" s="863"/>
      <c r="AO33" s="863"/>
      <c r="AP33" s="863">
        <v>64279</v>
      </c>
      <c r="AQ33" s="863"/>
      <c r="AR33" s="863"/>
      <c r="AS33" s="863"/>
      <c r="AT33" s="863"/>
      <c r="AU33" s="863">
        <v>36253</v>
      </c>
      <c r="AV33" s="863"/>
      <c r="AW33" s="863"/>
      <c r="AX33" s="863"/>
      <c r="AY33" s="863"/>
      <c r="AZ33" s="864" t="s">
        <v>599</v>
      </c>
      <c r="BA33" s="864"/>
      <c r="BB33" s="864"/>
      <c r="BC33" s="864"/>
      <c r="BD33" s="864"/>
      <c r="BE33" s="865" t="s">
        <v>422</v>
      </c>
      <c r="BF33" s="865"/>
      <c r="BG33" s="865"/>
      <c r="BH33" s="865"/>
      <c r="BI33" s="866"/>
      <c r="BJ33" s="214"/>
      <c r="BK33" s="214"/>
      <c r="BL33" s="214"/>
      <c r="BM33" s="214"/>
      <c r="BN33" s="214"/>
      <c r="BO33" s="223"/>
      <c r="BP33" s="223"/>
      <c r="BQ33" s="220">
        <v>27</v>
      </c>
      <c r="BR33" s="221"/>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12"/>
    </row>
    <row r="34" spans="1:131" ht="26.25" customHeight="1" x14ac:dyDescent="0.15">
      <c r="A34" s="224">
        <v>7</v>
      </c>
      <c r="B34" s="813" t="s">
        <v>424</v>
      </c>
      <c r="C34" s="814"/>
      <c r="D34" s="814"/>
      <c r="E34" s="814"/>
      <c r="F34" s="814"/>
      <c r="G34" s="814"/>
      <c r="H34" s="814"/>
      <c r="I34" s="814"/>
      <c r="J34" s="814"/>
      <c r="K34" s="814"/>
      <c r="L34" s="814"/>
      <c r="M34" s="814"/>
      <c r="N34" s="814"/>
      <c r="O34" s="814"/>
      <c r="P34" s="815"/>
      <c r="Q34" s="816">
        <v>555</v>
      </c>
      <c r="R34" s="817"/>
      <c r="S34" s="817"/>
      <c r="T34" s="817"/>
      <c r="U34" s="817"/>
      <c r="V34" s="817">
        <v>551</v>
      </c>
      <c r="W34" s="817"/>
      <c r="X34" s="817"/>
      <c r="Y34" s="817"/>
      <c r="Z34" s="817"/>
      <c r="AA34" s="817">
        <v>4</v>
      </c>
      <c r="AB34" s="817"/>
      <c r="AC34" s="817"/>
      <c r="AD34" s="817"/>
      <c r="AE34" s="818"/>
      <c r="AF34" s="819" t="s">
        <v>139</v>
      </c>
      <c r="AG34" s="820"/>
      <c r="AH34" s="820"/>
      <c r="AI34" s="820"/>
      <c r="AJ34" s="821"/>
      <c r="AK34" s="867">
        <v>232</v>
      </c>
      <c r="AL34" s="863"/>
      <c r="AM34" s="863"/>
      <c r="AN34" s="863"/>
      <c r="AO34" s="863"/>
      <c r="AP34" s="863">
        <v>1241</v>
      </c>
      <c r="AQ34" s="863"/>
      <c r="AR34" s="863"/>
      <c r="AS34" s="863"/>
      <c r="AT34" s="863"/>
      <c r="AU34" s="863">
        <v>1241</v>
      </c>
      <c r="AV34" s="863"/>
      <c r="AW34" s="863"/>
      <c r="AX34" s="863"/>
      <c r="AY34" s="863"/>
      <c r="AZ34" s="864" t="s">
        <v>599</v>
      </c>
      <c r="BA34" s="864"/>
      <c r="BB34" s="864"/>
      <c r="BC34" s="864"/>
      <c r="BD34" s="864"/>
      <c r="BE34" s="865" t="s">
        <v>425</v>
      </c>
      <c r="BF34" s="865"/>
      <c r="BG34" s="865"/>
      <c r="BH34" s="865"/>
      <c r="BI34" s="866"/>
      <c r="BJ34" s="214"/>
      <c r="BK34" s="214"/>
      <c r="BL34" s="214"/>
      <c r="BM34" s="214"/>
      <c r="BN34" s="214"/>
      <c r="BO34" s="223"/>
      <c r="BP34" s="223"/>
      <c r="BQ34" s="220">
        <v>28</v>
      </c>
      <c r="BR34" s="221"/>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12"/>
    </row>
    <row r="35" spans="1:131" ht="26.25" customHeight="1" x14ac:dyDescent="0.15">
      <c r="A35" s="224">
        <v>8</v>
      </c>
      <c r="B35" s="813" t="s">
        <v>426</v>
      </c>
      <c r="C35" s="814"/>
      <c r="D35" s="814"/>
      <c r="E35" s="814"/>
      <c r="F35" s="814"/>
      <c r="G35" s="814"/>
      <c r="H35" s="814"/>
      <c r="I35" s="814"/>
      <c r="J35" s="814"/>
      <c r="K35" s="814"/>
      <c r="L35" s="814"/>
      <c r="M35" s="814"/>
      <c r="N35" s="814"/>
      <c r="O35" s="814"/>
      <c r="P35" s="815"/>
      <c r="Q35" s="816">
        <v>352</v>
      </c>
      <c r="R35" s="817"/>
      <c r="S35" s="817"/>
      <c r="T35" s="817"/>
      <c r="U35" s="817"/>
      <c r="V35" s="817">
        <v>297</v>
      </c>
      <c r="W35" s="817"/>
      <c r="X35" s="817"/>
      <c r="Y35" s="817"/>
      <c r="Z35" s="817"/>
      <c r="AA35" s="817">
        <v>55</v>
      </c>
      <c r="AB35" s="817"/>
      <c r="AC35" s="817"/>
      <c r="AD35" s="817"/>
      <c r="AE35" s="818"/>
      <c r="AF35" s="819" t="s">
        <v>139</v>
      </c>
      <c r="AG35" s="820"/>
      <c r="AH35" s="820"/>
      <c r="AI35" s="820"/>
      <c r="AJ35" s="821"/>
      <c r="AK35" s="867">
        <v>167</v>
      </c>
      <c r="AL35" s="863"/>
      <c r="AM35" s="863"/>
      <c r="AN35" s="863"/>
      <c r="AO35" s="863"/>
      <c r="AP35" s="863">
        <v>2639</v>
      </c>
      <c r="AQ35" s="863"/>
      <c r="AR35" s="863"/>
      <c r="AS35" s="863"/>
      <c r="AT35" s="863"/>
      <c r="AU35" s="863" t="s">
        <v>599</v>
      </c>
      <c r="AV35" s="863"/>
      <c r="AW35" s="863"/>
      <c r="AX35" s="863"/>
      <c r="AY35" s="863"/>
      <c r="AZ35" s="864" t="s">
        <v>599</v>
      </c>
      <c r="BA35" s="864"/>
      <c r="BB35" s="864"/>
      <c r="BC35" s="864"/>
      <c r="BD35" s="864"/>
      <c r="BE35" s="865" t="s">
        <v>427</v>
      </c>
      <c r="BF35" s="865"/>
      <c r="BG35" s="865"/>
      <c r="BH35" s="865"/>
      <c r="BI35" s="866"/>
      <c r="BJ35" s="214"/>
      <c r="BK35" s="214"/>
      <c r="BL35" s="214"/>
      <c r="BM35" s="214"/>
      <c r="BN35" s="214"/>
      <c r="BO35" s="223"/>
      <c r="BP35" s="223"/>
      <c r="BQ35" s="220">
        <v>29</v>
      </c>
      <c r="BR35" s="221"/>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12"/>
    </row>
    <row r="36" spans="1:131" ht="26.25" customHeight="1" x14ac:dyDescent="0.15">
      <c r="A36" s="224">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14"/>
      <c r="BK36" s="214"/>
      <c r="BL36" s="214"/>
      <c r="BM36" s="214"/>
      <c r="BN36" s="214"/>
      <c r="BO36" s="223"/>
      <c r="BP36" s="223"/>
      <c r="BQ36" s="220">
        <v>30</v>
      </c>
      <c r="BR36" s="221"/>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12"/>
    </row>
    <row r="37" spans="1:131" ht="26.25" customHeight="1" x14ac:dyDescent="0.15">
      <c r="A37" s="224">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14"/>
      <c r="BK37" s="214"/>
      <c r="BL37" s="214"/>
      <c r="BM37" s="214"/>
      <c r="BN37" s="214"/>
      <c r="BO37" s="223"/>
      <c r="BP37" s="223"/>
      <c r="BQ37" s="220">
        <v>31</v>
      </c>
      <c r="BR37" s="221"/>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12"/>
    </row>
    <row r="38" spans="1:131" ht="26.25" customHeight="1" x14ac:dyDescent="0.15">
      <c r="A38" s="224">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14"/>
      <c r="BK38" s="214"/>
      <c r="BL38" s="214"/>
      <c r="BM38" s="214"/>
      <c r="BN38" s="214"/>
      <c r="BO38" s="223"/>
      <c r="BP38" s="223"/>
      <c r="BQ38" s="220">
        <v>32</v>
      </c>
      <c r="BR38" s="221"/>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12"/>
    </row>
    <row r="39" spans="1:131" ht="26.25" customHeight="1" x14ac:dyDescent="0.15">
      <c r="A39" s="224">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14"/>
      <c r="BK39" s="214"/>
      <c r="BL39" s="214"/>
      <c r="BM39" s="214"/>
      <c r="BN39" s="214"/>
      <c r="BO39" s="223"/>
      <c r="BP39" s="223"/>
      <c r="BQ39" s="220">
        <v>33</v>
      </c>
      <c r="BR39" s="221"/>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12"/>
    </row>
    <row r="40" spans="1:131" ht="26.25" customHeight="1" x14ac:dyDescent="0.15">
      <c r="A40" s="220">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14"/>
      <c r="BK40" s="214"/>
      <c r="BL40" s="214"/>
      <c r="BM40" s="214"/>
      <c r="BN40" s="214"/>
      <c r="BO40" s="223"/>
      <c r="BP40" s="223"/>
      <c r="BQ40" s="220">
        <v>34</v>
      </c>
      <c r="BR40" s="221"/>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12"/>
    </row>
    <row r="41" spans="1:131" ht="26.25" customHeight="1" x14ac:dyDescent="0.15">
      <c r="A41" s="220">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14"/>
      <c r="BK41" s="214"/>
      <c r="BL41" s="214"/>
      <c r="BM41" s="214"/>
      <c r="BN41" s="214"/>
      <c r="BO41" s="223"/>
      <c r="BP41" s="223"/>
      <c r="BQ41" s="220">
        <v>35</v>
      </c>
      <c r="BR41" s="221"/>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12"/>
    </row>
    <row r="42" spans="1:131" ht="26.25" customHeight="1" x14ac:dyDescent="0.15">
      <c r="A42" s="220">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14"/>
      <c r="BK42" s="214"/>
      <c r="BL42" s="214"/>
      <c r="BM42" s="214"/>
      <c r="BN42" s="214"/>
      <c r="BO42" s="223"/>
      <c r="BP42" s="223"/>
      <c r="BQ42" s="220">
        <v>36</v>
      </c>
      <c r="BR42" s="221"/>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12"/>
    </row>
    <row r="43" spans="1:131" ht="26.25" customHeight="1" x14ac:dyDescent="0.15">
      <c r="A43" s="220">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14"/>
      <c r="BK43" s="214"/>
      <c r="BL43" s="214"/>
      <c r="BM43" s="214"/>
      <c r="BN43" s="214"/>
      <c r="BO43" s="223"/>
      <c r="BP43" s="223"/>
      <c r="BQ43" s="220">
        <v>37</v>
      </c>
      <c r="BR43" s="221"/>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12"/>
    </row>
    <row r="44" spans="1:131" ht="26.25" customHeight="1" x14ac:dyDescent="0.15">
      <c r="A44" s="220">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14"/>
      <c r="BK44" s="214"/>
      <c r="BL44" s="214"/>
      <c r="BM44" s="214"/>
      <c r="BN44" s="214"/>
      <c r="BO44" s="223"/>
      <c r="BP44" s="223"/>
      <c r="BQ44" s="220">
        <v>38</v>
      </c>
      <c r="BR44" s="221"/>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12"/>
    </row>
    <row r="45" spans="1:131" ht="26.25" customHeight="1" x14ac:dyDescent="0.15">
      <c r="A45" s="220">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14"/>
      <c r="BK45" s="214"/>
      <c r="BL45" s="214"/>
      <c r="BM45" s="214"/>
      <c r="BN45" s="214"/>
      <c r="BO45" s="223"/>
      <c r="BP45" s="223"/>
      <c r="BQ45" s="220">
        <v>39</v>
      </c>
      <c r="BR45" s="221"/>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12"/>
    </row>
    <row r="46" spans="1:131" ht="26.25" customHeight="1" x14ac:dyDescent="0.15">
      <c r="A46" s="220">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14"/>
      <c r="BK46" s="214"/>
      <c r="BL46" s="214"/>
      <c r="BM46" s="214"/>
      <c r="BN46" s="214"/>
      <c r="BO46" s="223"/>
      <c r="BP46" s="223"/>
      <c r="BQ46" s="220">
        <v>40</v>
      </c>
      <c r="BR46" s="221"/>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12"/>
    </row>
    <row r="47" spans="1:131" ht="26.25" customHeight="1" x14ac:dyDescent="0.15">
      <c r="A47" s="220">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14"/>
      <c r="BK47" s="214"/>
      <c r="BL47" s="214"/>
      <c r="BM47" s="214"/>
      <c r="BN47" s="214"/>
      <c r="BO47" s="223"/>
      <c r="BP47" s="223"/>
      <c r="BQ47" s="220">
        <v>41</v>
      </c>
      <c r="BR47" s="221"/>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12"/>
    </row>
    <row r="48" spans="1:131" ht="26.25" customHeight="1" x14ac:dyDescent="0.15">
      <c r="A48" s="220">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14"/>
      <c r="BK48" s="214"/>
      <c r="BL48" s="214"/>
      <c r="BM48" s="214"/>
      <c r="BN48" s="214"/>
      <c r="BO48" s="223"/>
      <c r="BP48" s="223"/>
      <c r="BQ48" s="220">
        <v>42</v>
      </c>
      <c r="BR48" s="221"/>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12"/>
    </row>
    <row r="49" spans="1:131" ht="26.25" customHeight="1" x14ac:dyDescent="0.15">
      <c r="A49" s="220">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14"/>
      <c r="BK49" s="214"/>
      <c r="BL49" s="214"/>
      <c r="BM49" s="214"/>
      <c r="BN49" s="214"/>
      <c r="BO49" s="223"/>
      <c r="BP49" s="223"/>
      <c r="BQ49" s="220">
        <v>43</v>
      </c>
      <c r="BR49" s="221"/>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12"/>
    </row>
    <row r="50" spans="1:131" ht="26.25" customHeight="1" x14ac:dyDescent="0.15">
      <c r="A50" s="220">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14"/>
      <c r="BK50" s="214"/>
      <c r="BL50" s="214"/>
      <c r="BM50" s="214"/>
      <c r="BN50" s="214"/>
      <c r="BO50" s="223"/>
      <c r="BP50" s="223"/>
      <c r="BQ50" s="220">
        <v>44</v>
      </c>
      <c r="BR50" s="221"/>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12"/>
    </row>
    <row r="51" spans="1:131" ht="26.25" customHeight="1" x14ac:dyDescent="0.15">
      <c r="A51" s="220">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14"/>
      <c r="BK51" s="214"/>
      <c r="BL51" s="214"/>
      <c r="BM51" s="214"/>
      <c r="BN51" s="214"/>
      <c r="BO51" s="223"/>
      <c r="BP51" s="223"/>
      <c r="BQ51" s="220">
        <v>45</v>
      </c>
      <c r="BR51" s="221"/>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12"/>
    </row>
    <row r="52" spans="1:131" ht="26.25" customHeight="1" x14ac:dyDescent="0.15">
      <c r="A52" s="220">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14"/>
      <c r="BK52" s="214"/>
      <c r="BL52" s="214"/>
      <c r="BM52" s="214"/>
      <c r="BN52" s="214"/>
      <c r="BO52" s="223"/>
      <c r="BP52" s="223"/>
      <c r="BQ52" s="220">
        <v>46</v>
      </c>
      <c r="BR52" s="221"/>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12"/>
    </row>
    <row r="53" spans="1:131" ht="26.25" customHeight="1" x14ac:dyDescent="0.15">
      <c r="A53" s="220">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14"/>
      <c r="BK53" s="214"/>
      <c r="BL53" s="214"/>
      <c r="BM53" s="214"/>
      <c r="BN53" s="214"/>
      <c r="BO53" s="223"/>
      <c r="BP53" s="223"/>
      <c r="BQ53" s="220">
        <v>47</v>
      </c>
      <c r="BR53" s="221"/>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12"/>
    </row>
    <row r="54" spans="1:131" ht="26.25" customHeight="1" x14ac:dyDescent="0.15">
      <c r="A54" s="220">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14"/>
      <c r="BK54" s="214"/>
      <c r="BL54" s="214"/>
      <c r="BM54" s="214"/>
      <c r="BN54" s="214"/>
      <c r="BO54" s="223"/>
      <c r="BP54" s="223"/>
      <c r="BQ54" s="220">
        <v>48</v>
      </c>
      <c r="BR54" s="221"/>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12"/>
    </row>
    <row r="55" spans="1:131" ht="26.25" customHeight="1" x14ac:dyDescent="0.15">
      <c r="A55" s="220">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14"/>
      <c r="BK55" s="214"/>
      <c r="BL55" s="214"/>
      <c r="BM55" s="214"/>
      <c r="BN55" s="214"/>
      <c r="BO55" s="223"/>
      <c r="BP55" s="223"/>
      <c r="BQ55" s="220">
        <v>49</v>
      </c>
      <c r="BR55" s="221"/>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12"/>
    </row>
    <row r="56" spans="1:131" ht="26.25" customHeight="1" x14ac:dyDescent="0.15">
      <c r="A56" s="220">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14"/>
      <c r="BK56" s="214"/>
      <c r="BL56" s="214"/>
      <c r="BM56" s="214"/>
      <c r="BN56" s="214"/>
      <c r="BO56" s="223"/>
      <c r="BP56" s="223"/>
      <c r="BQ56" s="220">
        <v>50</v>
      </c>
      <c r="BR56" s="221"/>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12"/>
    </row>
    <row r="57" spans="1:131" ht="26.25" customHeight="1" x14ac:dyDescent="0.15">
      <c r="A57" s="220">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14"/>
      <c r="BK57" s="214"/>
      <c r="BL57" s="214"/>
      <c r="BM57" s="214"/>
      <c r="BN57" s="214"/>
      <c r="BO57" s="223"/>
      <c r="BP57" s="223"/>
      <c r="BQ57" s="220">
        <v>51</v>
      </c>
      <c r="BR57" s="221"/>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12"/>
    </row>
    <row r="58" spans="1:131" ht="26.25" customHeight="1" x14ac:dyDescent="0.15">
      <c r="A58" s="220">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14"/>
      <c r="BK58" s="214"/>
      <c r="BL58" s="214"/>
      <c r="BM58" s="214"/>
      <c r="BN58" s="214"/>
      <c r="BO58" s="223"/>
      <c r="BP58" s="223"/>
      <c r="BQ58" s="220">
        <v>52</v>
      </c>
      <c r="BR58" s="221"/>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12"/>
    </row>
    <row r="59" spans="1:131" ht="26.25" customHeight="1" x14ac:dyDescent="0.15">
      <c r="A59" s="220">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14"/>
      <c r="BK59" s="214"/>
      <c r="BL59" s="214"/>
      <c r="BM59" s="214"/>
      <c r="BN59" s="214"/>
      <c r="BO59" s="223"/>
      <c r="BP59" s="223"/>
      <c r="BQ59" s="220">
        <v>53</v>
      </c>
      <c r="BR59" s="221"/>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12"/>
    </row>
    <row r="60" spans="1:131" ht="26.25" customHeight="1" x14ac:dyDescent="0.15">
      <c r="A60" s="220">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14"/>
      <c r="BK60" s="214"/>
      <c r="BL60" s="214"/>
      <c r="BM60" s="214"/>
      <c r="BN60" s="214"/>
      <c r="BO60" s="223"/>
      <c r="BP60" s="223"/>
      <c r="BQ60" s="220">
        <v>54</v>
      </c>
      <c r="BR60" s="221"/>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12"/>
    </row>
    <row r="61" spans="1:131" ht="26.25" customHeight="1" thickBot="1" x14ac:dyDescent="0.2">
      <c r="A61" s="220">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14"/>
      <c r="BK61" s="214"/>
      <c r="BL61" s="214"/>
      <c r="BM61" s="214"/>
      <c r="BN61" s="214"/>
      <c r="BO61" s="223"/>
      <c r="BP61" s="223"/>
      <c r="BQ61" s="220">
        <v>55</v>
      </c>
      <c r="BR61" s="221"/>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12"/>
    </row>
    <row r="62" spans="1:131" ht="26.25" customHeight="1" x14ac:dyDescent="0.15">
      <c r="A62" s="220">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428</v>
      </c>
      <c r="BK62" s="839"/>
      <c r="BL62" s="839"/>
      <c r="BM62" s="839"/>
      <c r="BN62" s="840"/>
      <c r="BO62" s="223"/>
      <c r="BP62" s="223"/>
      <c r="BQ62" s="220">
        <v>56</v>
      </c>
      <c r="BR62" s="221"/>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12"/>
    </row>
    <row r="63" spans="1:131" ht="26.25" customHeight="1" thickBot="1" x14ac:dyDescent="0.2">
      <c r="A63" s="222" t="s">
        <v>404</v>
      </c>
      <c r="B63" s="822" t="s">
        <v>429</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26932</v>
      </c>
      <c r="AG63" s="877"/>
      <c r="AH63" s="877"/>
      <c r="AI63" s="877"/>
      <c r="AJ63" s="878"/>
      <c r="AK63" s="879"/>
      <c r="AL63" s="874"/>
      <c r="AM63" s="874"/>
      <c r="AN63" s="874"/>
      <c r="AO63" s="874"/>
      <c r="AP63" s="877">
        <v>97389</v>
      </c>
      <c r="AQ63" s="877"/>
      <c r="AR63" s="877"/>
      <c r="AS63" s="877"/>
      <c r="AT63" s="877"/>
      <c r="AU63" s="877">
        <v>47182</v>
      </c>
      <c r="AV63" s="877"/>
      <c r="AW63" s="877"/>
      <c r="AX63" s="877"/>
      <c r="AY63" s="877"/>
      <c r="AZ63" s="881"/>
      <c r="BA63" s="881"/>
      <c r="BB63" s="881"/>
      <c r="BC63" s="881"/>
      <c r="BD63" s="881"/>
      <c r="BE63" s="882"/>
      <c r="BF63" s="882"/>
      <c r="BG63" s="882"/>
      <c r="BH63" s="882"/>
      <c r="BI63" s="883"/>
      <c r="BJ63" s="884" t="s">
        <v>430</v>
      </c>
      <c r="BK63" s="885"/>
      <c r="BL63" s="885"/>
      <c r="BM63" s="885"/>
      <c r="BN63" s="886"/>
      <c r="BO63" s="223"/>
      <c r="BP63" s="223"/>
      <c r="BQ63" s="220">
        <v>57</v>
      </c>
      <c r="BR63" s="221"/>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12"/>
    </row>
    <row r="65" spans="1:131" ht="26.25" customHeight="1" thickBot="1" x14ac:dyDescent="0.2">
      <c r="A65" s="214" t="s">
        <v>431</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12"/>
    </row>
    <row r="66" spans="1:131" ht="26.25" customHeight="1" x14ac:dyDescent="0.15">
      <c r="A66" s="760" t="s">
        <v>432</v>
      </c>
      <c r="B66" s="761"/>
      <c r="C66" s="761"/>
      <c r="D66" s="761"/>
      <c r="E66" s="761"/>
      <c r="F66" s="761"/>
      <c r="G66" s="761"/>
      <c r="H66" s="761"/>
      <c r="I66" s="761"/>
      <c r="J66" s="761"/>
      <c r="K66" s="761"/>
      <c r="L66" s="761"/>
      <c r="M66" s="761"/>
      <c r="N66" s="761"/>
      <c r="O66" s="761"/>
      <c r="P66" s="762"/>
      <c r="Q66" s="766" t="s">
        <v>433</v>
      </c>
      <c r="R66" s="767"/>
      <c r="S66" s="767"/>
      <c r="T66" s="767"/>
      <c r="U66" s="768"/>
      <c r="V66" s="766" t="s">
        <v>409</v>
      </c>
      <c r="W66" s="767"/>
      <c r="X66" s="767"/>
      <c r="Y66" s="767"/>
      <c r="Z66" s="768"/>
      <c r="AA66" s="766" t="s">
        <v>434</v>
      </c>
      <c r="AB66" s="767"/>
      <c r="AC66" s="767"/>
      <c r="AD66" s="767"/>
      <c r="AE66" s="768"/>
      <c r="AF66" s="887" t="s">
        <v>435</v>
      </c>
      <c r="AG66" s="848"/>
      <c r="AH66" s="848"/>
      <c r="AI66" s="848"/>
      <c r="AJ66" s="888"/>
      <c r="AK66" s="766" t="s">
        <v>412</v>
      </c>
      <c r="AL66" s="761"/>
      <c r="AM66" s="761"/>
      <c r="AN66" s="761"/>
      <c r="AO66" s="762"/>
      <c r="AP66" s="766" t="s">
        <v>413</v>
      </c>
      <c r="AQ66" s="767"/>
      <c r="AR66" s="767"/>
      <c r="AS66" s="767"/>
      <c r="AT66" s="768"/>
      <c r="AU66" s="766" t="s">
        <v>436</v>
      </c>
      <c r="AV66" s="767"/>
      <c r="AW66" s="767"/>
      <c r="AX66" s="767"/>
      <c r="AY66" s="768"/>
      <c r="AZ66" s="766" t="s">
        <v>385</v>
      </c>
      <c r="BA66" s="767"/>
      <c r="BB66" s="767"/>
      <c r="BC66" s="767"/>
      <c r="BD66" s="773"/>
      <c r="BE66" s="223"/>
      <c r="BF66" s="223"/>
      <c r="BG66" s="223"/>
      <c r="BH66" s="223"/>
      <c r="BI66" s="223"/>
      <c r="BJ66" s="223"/>
      <c r="BK66" s="223"/>
      <c r="BL66" s="223"/>
      <c r="BM66" s="223"/>
      <c r="BN66" s="223"/>
      <c r="BO66" s="223"/>
      <c r="BP66" s="223"/>
      <c r="BQ66" s="220">
        <v>60</v>
      </c>
      <c r="BR66" s="225"/>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12"/>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23"/>
      <c r="BF67" s="223"/>
      <c r="BG67" s="223"/>
      <c r="BH67" s="223"/>
      <c r="BI67" s="223"/>
      <c r="BJ67" s="223"/>
      <c r="BK67" s="223"/>
      <c r="BL67" s="223"/>
      <c r="BM67" s="223"/>
      <c r="BN67" s="223"/>
      <c r="BO67" s="223"/>
      <c r="BP67" s="223"/>
      <c r="BQ67" s="220">
        <v>61</v>
      </c>
      <c r="BR67" s="225"/>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12"/>
    </row>
    <row r="68" spans="1:131" ht="26.25" customHeight="1" thickTop="1" x14ac:dyDescent="0.15">
      <c r="A68" s="218">
        <v>1</v>
      </c>
      <c r="B68" s="902" t="s">
        <v>600</v>
      </c>
      <c r="C68" s="903"/>
      <c r="D68" s="903"/>
      <c r="E68" s="903"/>
      <c r="F68" s="903"/>
      <c r="G68" s="903"/>
      <c r="H68" s="903"/>
      <c r="I68" s="903"/>
      <c r="J68" s="903"/>
      <c r="K68" s="903"/>
      <c r="L68" s="903"/>
      <c r="M68" s="903"/>
      <c r="N68" s="903"/>
      <c r="O68" s="903"/>
      <c r="P68" s="904"/>
      <c r="Q68" s="905">
        <v>12</v>
      </c>
      <c r="R68" s="899"/>
      <c r="S68" s="899"/>
      <c r="T68" s="899"/>
      <c r="U68" s="899"/>
      <c r="V68" s="899">
        <v>10</v>
      </c>
      <c r="W68" s="899"/>
      <c r="X68" s="899"/>
      <c r="Y68" s="899"/>
      <c r="Z68" s="899"/>
      <c r="AA68" s="899">
        <v>2</v>
      </c>
      <c r="AB68" s="899"/>
      <c r="AC68" s="899"/>
      <c r="AD68" s="899"/>
      <c r="AE68" s="899"/>
      <c r="AF68" s="899">
        <v>2</v>
      </c>
      <c r="AG68" s="899"/>
      <c r="AH68" s="899"/>
      <c r="AI68" s="899"/>
      <c r="AJ68" s="899"/>
      <c r="AK68" s="899" t="s">
        <v>533</v>
      </c>
      <c r="AL68" s="899"/>
      <c r="AM68" s="899"/>
      <c r="AN68" s="899"/>
      <c r="AO68" s="899"/>
      <c r="AP68" s="899" t="s">
        <v>533</v>
      </c>
      <c r="AQ68" s="899"/>
      <c r="AR68" s="899"/>
      <c r="AS68" s="899"/>
      <c r="AT68" s="899"/>
      <c r="AU68" s="899" t="s">
        <v>533</v>
      </c>
      <c r="AV68" s="899"/>
      <c r="AW68" s="899"/>
      <c r="AX68" s="899"/>
      <c r="AY68" s="899"/>
      <c r="AZ68" s="900"/>
      <c r="BA68" s="900"/>
      <c r="BB68" s="900"/>
      <c r="BC68" s="900"/>
      <c r="BD68" s="901"/>
      <c r="BE68" s="223"/>
      <c r="BF68" s="223"/>
      <c r="BG68" s="223"/>
      <c r="BH68" s="223"/>
      <c r="BI68" s="223"/>
      <c r="BJ68" s="223"/>
      <c r="BK68" s="223"/>
      <c r="BL68" s="223"/>
      <c r="BM68" s="223"/>
      <c r="BN68" s="223"/>
      <c r="BO68" s="223"/>
      <c r="BP68" s="223"/>
      <c r="BQ68" s="220">
        <v>62</v>
      </c>
      <c r="BR68" s="225"/>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12"/>
    </row>
    <row r="69" spans="1:131" ht="26.25" customHeight="1" x14ac:dyDescent="0.15">
      <c r="A69" s="220">
        <v>2</v>
      </c>
      <c r="B69" s="906" t="s">
        <v>601</v>
      </c>
      <c r="C69" s="907"/>
      <c r="D69" s="907"/>
      <c r="E69" s="907"/>
      <c r="F69" s="907"/>
      <c r="G69" s="907"/>
      <c r="H69" s="907"/>
      <c r="I69" s="907"/>
      <c r="J69" s="907"/>
      <c r="K69" s="907"/>
      <c r="L69" s="907"/>
      <c r="M69" s="907"/>
      <c r="N69" s="907"/>
      <c r="O69" s="907"/>
      <c r="P69" s="908"/>
      <c r="Q69" s="909">
        <v>1598</v>
      </c>
      <c r="R69" s="863"/>
      <c r="S69" s="863"/>
      <c r="T69" s="863"/>
      <c r="U69" s="863"/>
      <c r="V69" s="863">
        <v>1456</v>
      </c>
      <c r="W69" s="863"/>
      <c r="X69" s="863"/>
      <c r="Y69" s="863"/>
      <c r="Z69" s="863"/>
      <c r="AA69" s="863">
        <v>142</v>
      </c>
      <c r="AB69" s="863"/>
      <c r="AC69" s="863"/>
      <c r="AD69" s="863"/>
      <c r="AE69" s="863"/>
      <c r="AF69" s="863">
        <v>142</v>
      </c>
      <c r="AG69" s="863"/>
      <c r="AH69" s="863"/>
      <c r="AI69" s="863"/>
      <c r="AJ69" s="863"/>
      <c r="AK69" s="863" t="s">
        <v>533</v>
      </c>
      <c r="AL69" s="863"/>
      <c r="AM69" s="863"/>
      <c r="AN69" s="863"/>
      <c r="AO69" s="863"/>
      <c r="AP69" s="863" t="s">
        <v>533</v>
      </c>
      <c r="AQ69" s="863"/>
      <c r="AR69" s="863"/>
      <c r="AS69" s="863"/>
      <c r="AT69" s="863"/>
      <c r="AU69" s="863" t="s">
        <v>533</v>
      </c>
      <c r="AV69" s="863"/>
      <c r="AW69" s="863"/>
      <c r="AX69" s="863"/>
      <c r="AY69" s="863"/>
      <c r="AZ69" s="865"/>
      <c r="BA69" s="865"/>
      <c r="BB69" s="865"/>
      <c r="BC69" s="865"/>
      <c r="BD69" s="866"/>
      <c r="BE69" s="223"/>
      <c r="BF69" s="223"/>
      <c r="BG69" s="223"/>
      <c r="BH69" s="223"/>
      <c r="BI69" s="223"/>
      <c r="BJ69" s="223"/>
      <c r="BK69" s="223"/>
      <c r="BL69" s="223"/>
      <c r="BM69" s="223"/>
      <c r="BN69" s="223"/>
      <c r="BO69" s="223"/>
      <c r="BP69" s="223"/>
      <c r="BQ69" s="220">
        <v>63</v>
      </c>
      <c r="BR69" s="225"/>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12"/>
    </row>
    <row r="70" spans="1:131" ht="26.25" customHeight="1" x14ac:dyDescent="0.15">
      <c r="A70" s="220">
        <v>3</v>
      </c>
      <c r="B70" s="906" t="s">
        <v>602</v>
      </c>
      <c r="C70" s="907"/>
      <c r="D70" s="907"/>
      <c r="E70" s="907"/>
      <c r="F70" s="907"/>
      <c r="G70" s="907"/>
      <c r="H70" s="907"/>
      <c r="I70" s="907"/>
      <c r="J70" s="907"/>
      <c r="K70" s="907"/>
      <c r="L70" s="907"/>
      <c r="M70" s="907"/>
      <c r="N70" s="907"/>
      <c r="O70" s="907"/>
      <c r="P70" s="908"/>
      <c r="Q70" s="909">
        <v>956629</v>
      </c>
      <c r="R70" s="863"/>
      <c r="S70" s="863"/>
      <c r="T70" s="863"/>
      <c r="U70" s="863"/>
      <c r="V70" s="863">
        <v>904884</v>
      </c>
      <c r="W70" s="863"/>
      <c r="X70" s="863"/>
      <c r="Y70" s="863"/>
      <c r="Z70" s="863"/>
      <c r="AA70" s="863">
        <v>51745</v>
      </c>
      <c r="AB70" s="863"/>
      <c r="AC70" s="863"/>
      <c r="AD70" s="863"/>
      <c r="AE70" s="863"/>
      <c r="AF70" s="863">
        <v>51745</v>
      </c>
      <c r="AG70" s="863"/>
      <c r="AH70" s="863"/>
      <c r="AI70" s="863"/>
      <c r="AJ70" s="863"/>
      <c r="AK70" s="863">
        <v>1</v>
      </c>
      <c r="AL70" s="863"/>
      <c r="AM70" s="863"/>
      <c r="AN70" s="863"/>
      <c r="AO70" s="863"/>
      <c r="AP70" s="863" t="s">
        <v>533</v>
      </c>
      <c r="AQ70" s="863"/>
      <c r="AR70" s="863"/>
      <c r="AS70" s="863"/>
      <c r="AT70" s="863"/>
      <c r="AU70" s="863" t="s">
        <v>533</v>
      </c>
      <c r="AV70" s="863"/>
      <c r="AW70" s="863"/>
      <c r="AX70" s="863"/>
      <c r="AY70" s="863"/>
      <c r="AZ70" s="865"/>
      <c r="BA70" s="865"/>
      <c r="BB70" s="865"/>
      <c r="BC70" s="865"/>
      <c r="BD70" s="866"/>
      <c r="BE70" s="223"/>
      <c r="BF70" s="223"/>
      <c r="BG70" s="223"/>
      <c r="BH70" s="223"/>
      <c r="BI70" s="223"/>
      <c r="BJ70" s="223"/>
      <c r="BK70" s="223"/>
      <c r="BL70" s="223"/>
      <c r="BM70" s="223"/>
      <c r="BN70" s="223"/>
      <c r="BO70" s="223"/>
      <c r="BP70" s="223"/>
      <c r="BQ70" s="220">
        <v>64</v>
      </c>
      <c r="BR70" s="225"/>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12"/>
    </row>
    <row r="71" spans="1:131" ht="26.25" customHeight="1" x14ac:dyDescent="0.15">
      <c r="A71" s="220">
        <v>4</v>
      </c>
      <c r="B71" s="906"/>
      <c r="C71" s="907"/>
      <c r="D71" s="907"/>
      <c r="E71" s="907"/>
      <c r="F71" s="907"/>
      <c r="G71" s="907"/>
      <c r="H71" s="907"/>
      <c r="I71" s="907"/>
      <c r="J71" s="907"/>
      <c r="K71" s="907"/>
      <c r="L71" s="907"/>
      <c r="M71" s="907"/>
      <c r="N71" s="907"/>
      <c r="O71" s="907"/>
      <c r="P71" s="908"/>
      <c r="Q71" s="909"/>
      <c r="R71" s="863"/>
      <c r="S71" s="863"/>
      <c r="T71" s="863"/>
      <c r="U71" s="863"/>
      <c r="V71" s="863"/>
      <c r="W71" s="863"/>
      <c r="X71" s="863"/>
      <c r="Y71" s="863"/>
      <c r="Z71" s="863"/>
      <c r="AA71" s="863"/>
      <c r="AB71" s="863"/>
      <c r="AC71" s="863"/>
      <c r="AD71" s="863"/>
      <c r="AE71" s="863"/>
      <c r="AF71" s="863"/>
      <c r="AG71" s="863"/>
      <c r="AH71" s="863"/>
      <c r="AI71" s="863"/>
      <c r="AJ71" s="863"/>
      <c r="AK71" s="863"/>
      <c r="AL71" s="863"/>
      <c r="AM71" s="863"/>
      <c r="AN71" s="863"/>
      <c r="AO71" s="863"/>
      <c r="AP71" s="863"/>
      <c r="AQ71" s="863"/>
      <c r="AR71" s="863"/>
      <c r="AS71" s="863"/>
      <c r="AT71" s="863"/>
      <c r="AU71" s="863"/>
      <c r="AV71" s="863"/>
      <c r="AW71" s="863"/>
      <c r="AX71" s="863"/>
      <c r="AY71" s="863"/>
      <c r="AZ71" s="865"/>
      <c r="BA71" s="865"/>
      <c r="BB71" s="865"/>
      <c r="BC71" s="865"/>
      <c r="BD71" s="866"/>
      <c r="BE71" s="223"/>
      <c r="BF71" s="223"/>
      <c r="BG71" s="223"/>
      <c r="BH71" s="223"/>
      <c r="BI71" s="223"/>
      <c r="BJ71" s="223"/>
      <c r="BK71" s="223"/>
      <c r="BL71" s="223"/>
      <c r="BM71" s="223"/>
      <c r="BN71" s="223"/>
      <c r="BO71" s="223"/>
      <c r="BP71" s="223"/>
      <c r="BQ71" s="220">
        <v>65</v>
      </c>
      <c r="BR71" s="225"/>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12"/>
    </row>
    <row r="72" spans="1:131" ht="26.25" customHeight="1" x14ac:dyDescent="0.15">
      <c r="A72" s="220">
        <v>5</v>
      </c>
      <c r="B72" s="906"/>
      <c r="C72" s="907"/>
      <c r="D72" s="907"/>
      <c r="E72" s="907"/>
      <c r="F72" s="907"/>
      <c r="G72" s="907"/>
      <c r="H72" s="907"/>
      <c r="I72" s="907"/>
      <c r="J72" s="907"/>
      <c r="K72" s="907"/>
      <c r="L72" s="907"/>
      <c r="M72" s="907"/>
      <c r="N72" s="907"/>
      <c r="O72" s="907"/>
      <c r="P72" s="908"/>
      <c r="Q72" s="909"/>
      <c r="R72" s="863"/>
      <c r="S72" s="863"/>
      <c r="T72" s="863"/>
      <c r="U72" s="863"/>
      <c r="V72" s="863"/>
      <c r="W72" s="863"/>
      <c r="X72" s="863"/>
      <c r="Y72" s="863"/>
      <c r="Z72" s="863"/>
      <c r="AA72" s="863"/>
      <c r="AB72" s="863"/>
      <c r="AC72" s="863"/>
      <c r="AD72" s="863"/>
      <c r="AE72" s="863"/>
      <c r="AF72" s="863"/>
      <c r="AG72" s="863"/>
      <c r="AH72" s="863"/>
      <c r="AI72" s="863"/>
      <c r="AJ72" s="863"/>
      <c r="AK72" s="863"/>
      <c r="AL72" s="863"/>
      <c r="AM72" s="863"/>
      <c r="AN72" s="863"/>
      <c r="AO72" s="863"/>
      <c r="AP72" s="863"/>
      <c r="AQ72" s="863"/>
      <c r="AR72" s="863"/>
      <c r="AS72" s="863"/>
      <c r="AT72" s="863"/>
      <c r="AU72" s="863"/>
      <c r="AV72" s="863"/>
      <c r="AW72" s="863"/>
      <c r="AX72" s="863"/>
      <c r="AY72" s="863"/>
      <c r="AZ72" s="865"/>
      <c r="BA72" s="865"/>
      <c r="BB72" s="865"/>
      <c r="BC72" s="865"/>
      <c r="BD72" s="866"/>
      <c r="BE72" s="223"/>
      <c r="BF72" s="223"/>
      <c r="BG72" s="223"/>
      <c r="BH72" s="223"/>
      <c r="BI72" s="223"/>
      <c r="BJ72" s="223"/>
      <c r="BK72" s="223"/>
      <c r="BL72" s="223"/>
      <c r="BM72" s="223"/>
      <c r="BN72" s="223"/>
      <c r="BO72" s="223"/>
      <c r="BP72" s="223"/>
      <c r="BQ72" s="220">
        <v>66</v>
      </c>
      <c r="BR72" s="225"/>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12"/>
    </row>
    <row r="73" spans="1:131" ht="26.25" customHeight="1" x14ac:dyDescent="0.15">
      <c r="A73" s="220">
        <v>6</v>
      </c>
      <c r="B73" s="906"/>
      <c r="C73" s="907"/>
      <c r="D73" s="907"/>
      <c r="E73" s="907"/>
      <c r="F73" s="907"/>
      <c r="G73" s="907"/>
      <c r="H73" s="907"/>
      <c r="I73" s="907"/>
      <c r="J73" s="907"/>
      <c r="K73" s="907"/>
      <c r="L73" s="907"/>
      <c r="M73" s="907"/>
      <c r="N73" s="907"/>
      <c r="O73" s="907"/>
      <c r="P73" s="908"/>
      <c r="Q73" s="909"/>
      <c r="R73" s="863"/>
      <c r="S73" s="863"/>
      <c r="T73" s="863"/>
      <c r="U73" s="863"/>
      <c r="V73" s="863"/>
      <c r="W73" s="863"/>
      <c r="X73" s="863"/>
      <c r="Y73" s="863"/>
      <c r="Z73" s="863"/>
      <c r="AA73" s="863"/>
      <c r="AB73" s="863"/>
      <c r="AC73" s="863"/>
      <c r="AD73" s="863"/>
      <c r="AE73" s="863"/>
      <c r="AF73" s="863"/>
      <c r="AG73" s="863"/>
      <c r="AH73" s="863"/>
      <c r="AI73" s="863"/>
      <c r="AJ73" s="863"/>
      <c r="AK73" s="863"/>
      <c r="AL73" s="863"/>
      <c r="AM73" s="863"/>
      <c r="AN73" s="863"/>
      <c r="AO73" s="863"/>
      <c r="AP73" s="863"/>
      <c r="AQ73" s="863"/>
      <c r="AR73" s="863"/>
      <c r="AS73" s="863"/>
      <c r="AT73" s="863"/>
      <c r="AU73" s="863"/>
      <c r="AV73" s="863"/>
      <c r="AW73" s="863"/>
      <c r="AX73" s="863"/>
      <c r="AY73" s="863"/>
      <c r="AZ73" s="865"/>
      <c r="BA73" s="865"/>
      <c r="BB73" s="865"/>
      <c r="BC73" s="865"/>
      <c r="BD73" s="866"/>
      <c r="BE73" s="223"/>
      <c r="BF73" s="223"/>
      <c r="BG73" s="223"/>
      <c r="BH73" s="223"/>
      <c r="BI73" s="223"/>
      <c r="BJ73" s="223"/>
      <c r="BK73" s="223"/>
      <c r="BL73" s="223"/>
      <c r="BM73" s="223"/>
      <c r="BN73" s="223"/>
      <c r="BO73" s="223"/>
      <c r="BP73" s="223"/>
      <c r="BQ73" s="220">
        <v>67</v>
      </c>
      <c r="BR73" s="225"/>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12"/>
    </row>
    <row r="74" spans="1:131" ht="26.25" customHeight="1" x14ac:dyDescent="0.15">
      <c r="A74" s="220">
        <v>7</v>
      </c>
      <c r="B74" s="906"/>
      <c r="C74" s="907"/>
      <c r="D74" s="907"/>
      <c r="E74" s="907"/>
      <c r="F74" s="907"/>
      <c r="G74" s="907"/>
      <c r="H74" s="907"/>
      <c r="I74" s="907"/>
      <c r="J74" s="907"/>
      <c r="K74" s="907"/>
      <c r="L74" s="907"/>
      <c r="M74" s="907"/>
      <c r="N74" s="907"/>
      <c r="O74" s="907"/>
      <c r="P74" s="908"/>
      <c r="Q74" s="909"/>
      <c r="R74" s="863"/>
      <c r="S74" s="863"/>
      <c r="T74" s="863"/>
      <c r="U74" s="863"/>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5"/>
      <c r="BA74" s="865"/>
      <c r="BB74" s="865"/>
      <c r="BC74" s="865"/>
      <c r="BD74" s="866"/>
      <c r="BE74" s="223"/>
      <c r="BF74" s="223"/>
      <c r="BG74" s="223"/>
      <c r="BH74" s="223"/>
      <c r="BI74" s="223"/>
      <c r="BJ74" s="223"/>
      <c r="BK74" s="223"/>
      <c r="BL74" s="223"/>
      <c r="BM74" s="223"/>
      <c r="BN74" s="223"/>
      <c r="BO74" s="223"/>
      <c r="BP74" s="223"/>
      <c r="BQ74" s="220">
        <v>68</v>
      </c>
      <c r="BR74" s="225"/>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12"/>
    </row>
    <row r="75" spans="1:131" ht="26.25" customHeight="1" x14ac:dyDescent="0.15">
      <c r="A75" s="220">
        <v>8</v>
      </c>
      <c r="B75" s="906"/>
      <c r="C75" s="907"/>
      <c r="D75" s="907"/>
      <c r="E75" s="907"/>
      <c r="F75" s="907"/>
      <c r="G75" s="907"/>
      <c r="H75" s="907"/>
      <c r="I75" s="907"/>
      <c r="J75" s="907"/>
      <c r="K75" s="907"/>
      <c r="L75" s="907"/>
      <c r="M75" s="907"/>
      <c r="N75" s="907"/>
      <c r="O75" s="907"/>
      <c r="P75" s="908"/>
      <c r="Q75" s="910"/>
      <c r="R75" s="911"/>
      <c r="S75" s="911"/>
      <c r="T75" s="911"/>
      <c r="U75" s="867"/>
      <c r="V75" s="912"/>
      <c r="W75" s="911"/>
      <c r="X75" s="911"/>
      <c r="Y75" s="911"/>
      <c r="Z75" s="867"/>
      <c r="AA75" s="912"/>
      <c r="AB75" s="911"/>
      <c r="AC75" s="911"/>
      <c r="AD75" s="911"/>
      <c r="AE75" s="867"/>
      <c r="AF75" s="912"/>
      <c r="AG75" s="911"/>
      <c r="AH75" s="911"/>
      <c r="AI75" s="911"/>
      <c r="AJ75" s="867"/>
      <c r="AK75" s="912"/>
      <c r="AL75" s="911"/>
      <c r="AM75" s="911"/>
      <c r="AN75" s="911"/>
      <c r="AO75" s="867"/>
      <c r="AP75" s="912"/>
      <c r="AQ75" s="911"/>
      <c r="AR75" s="911"/>
      <c r="AS75" s="911"/>
      <c r="AT75" s="867"/>
      <c r="AU75" s="912"/>
      <c r="AV75" s="911"/>
      <c r="AW75" s="911"/>
      <c r="AX75" s="911"/>
      <c r="AY75" s="867"/>
      <c r="AZ75" s="865"/>
      <c r="BA75" s="865"/>
      <c r="BB75" s="865"/>
      <c r="BC75" s="865"/>
      <c r="BD75" s="866"/>
      <c r="BE75" s="223"/>
      <c r="BF75" s="223"/>
      <c r="BG75" s="223"/>
      <c r="BH75" s="223"/>
      <c r="BI75" s="223"/>
      <c r="BJ75" s="223"/>
      <c r="BK75" s="223"/>
      <c r="BL75" s="223"/>
      <c r="BM75" s="223"/>
      <c r="BN75" s="223"/>
      <c r="BO75" s="223"/>
      <c r="BP75" s="223"/>
      <c r="BQ75" s="220">
        <v>69</v>
      </c>
      <c r="BR75" s="225"/>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12"/>
    </row>
    <row r="76" spans="1:131" ht="26.25" customHeight="1" x14ac:dyDescent="0.15">
      <c r="A76" s="220">
        <v>9</v>
      </c>
      <c r="B76" s="906"/>
      <c r="C76" s="907"/>
      <c r="D76" s="907"/>
      <c r="E76" s="907"/>
      <c r="F76" s="907"/>
      <c r="G76" s="907"/>
      <c r="H76" s="907"/>
      <c r="I76" s="907"/>
      <c r="J76" s="907"/>
      <c r="K76" s="907"/>
      <c r="L76" s="907"/>
      <c r="M76" s="907"/>
      <c r="N76" s="907"/>
      <c r="O76" s="907"/>
      <c r="P76" s="908"/>
      <c r="Q76" s="910"/>
      <c r="R76" s="911"/>
      <c r="S76" s="911"/>
      <c r="T76" s="911"/>
      <c r="U76" s="867"/>
      <c r="V76" s="912"/>
      <c r="W76" s="911"/>
      <c r="X76" s="911"/>
      <c r="Y76" s="911"/>
      <c r="Z76" s="867"/>
      <c r="AA76" s="912"/>
      <c r="AB76" s="911"/>
      <c r="AC76" s="911"/>
      <c r="AD76" s="911"/>
      <c r="AE76" s="867"/>
      <c r="AF76" s="912"/>
      <c r="AG76" s="911"/>
      <c r="AH76" s="911"/>
      <c r="AI76" s="911"/>
      <c r="AJ76" s="867"/>
      <c r="AK76" s="912"/>
      <c r="AL76" s="911"/>
      <c r="AM76" s="911"/>
      <c r="AN76" s="911"/>
      <c r="AO76" s="867"/>
      <c r="AP76" s="912"/>
      <c r="AQ76" s="911"/>
      <c r="AR76" s="911"/>
      <c r="AS76" s="911"/>
      <c r="AT76" s="867"/>
      <c r="AU76" s="912"/>
      <c r="AV76" s="911"/>
      <c r="AW76" s="911"/>
      <c r="AX76" s="911"/>
      <c r="AY76" s="867"/>
      <c r="AZ76" s="865"/>
      <c r="BA76" s="865"/>
      <c r="BB76" s="865"/>
      <c r="BC76" s="865"/>
      <c r="BD76" s="866"/>
      <c r="BE76" s="223"/>
      <c r="BF76" s="223"/>
      <c r="BG76" s="223"/>
      <c r="BH76" s="223"/>
      <c r="BI76" s="223"/>
      <c r="BJ76" s="223"/>
      <c r="BK76" s="223"/>
      <c r="BL76" s="223"/>
      <c r="BM76" s="223"/>
      <c r="BN76" s="223"/>
      <c r="BO76" s="223"/>
      <c r="BP76" s="223"/>
      <c r="BQ76" s="220">
        <v>70</v>
      </c>
      <c r="BR76" s="225"/>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12"/>
    </row>
    <row r="77" spans="1:131" ht="26.25" customHeight="1" x14ac:dyDescent="0.15">
      <c r="A77" s="220">
        <v>10</v>
      </c>
      <c r="B77" s="906"/>
      <c r="C77" s="907"/>
      <c r="D77" s="907"/>
      <c r="E77" s="907"/>
      <c r="F77" s="907"/>
      <c r="G77" s="907"/>
      <c r="H77" s="907"/>
      <c r="I77" s="907"/>
      <c r="J77" s="907"/>
      <c r="K77" s="907"/>
      <c r="L77" s="907"/>
      <c r="M77" s="907"/>
      <c r="N77" s="907"/>
      <c r="O77" s="907"/>
      <c r="P77" s="908"/>
      <c r="Q77" s="910"/>
      <c r="R77" s="911"/>
      <c r="S77" s="911"/>
      <c r="T77" s="911"/>
      <c r="U77" s="867"/>
      <c r="V77" s="912"/>
      <c r="W77" s="911"/>
      <c r="X77" s="911"/>
      <c r="Y77" s="911"/>
      <c r="Z77" s="867"/>
      <c r="AA77" s="912"/>
      <c r="AB77" s="911"/>
      <c r="AC77" s="911"/>
      <c r="AD77" s="911"/>
      <c r="AE77" s="867"/>
      <c r="AF77" s="912"/>
      <c r="AG77" s="911"/>
      <c r="AH77" s="911"/>
      <c r="AI77" s="911"/>
      <c r="AJ77" s="867"/>
      <c r="AK77" s="912"/>
      <c r="AL77" s="911"/>
      <c r="AM77" s="911"/>
      <c r="AN77" s="911"/>
      <c r="AO77" s="867"/>
      <c r="AP77" s="912"/>
      <c r="AQ77" s="911"/>
      <c r="AR77" s="911"/>
      <c r="AS77" s="911"/>
      <c r="AT77" s="867"/>
      <c r="AU77" s="912"/>
      <c r="AV77" s="911"/>
      <c r="AW77" s="911"/>
      <c r="AX77" s="911"/>
      <c r="AY77" s="867"/>
      <c r="AZ77" s="865"/>
      <c r="BA77" s="865"/>
      <c r="BB77" s="865"/>
      <c r="BC77" s="865"/>
      <c r="BD77" s="866"/>
      <c r="BE77" s="223"/>
      <c r="BF77" s="223"/>
      <c r="BG77" s="223"/>
      <c r="BH77" s="223"/>
      <c r="BI77" s="223"/>
      <c r="BJ77" s="223"/>
      <c r="BK77" s="223"/>
      <c r="BL77" s="223"/>
      <c r="BM77" s="223"/>
      <c r="BN77" s="223"/>
      <c r="BO77" s="223"/>
      <c r="BP77" s="223"/>
      <c r="BQ77" s="220">
        <v>71</v>
      </c>
      <c r="BR77" s="225"/>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12"/>
    </row>
    <row r="78" spans="1:131" ht="26.25" customHeight="1" x14ac:dyDescent="0.15">
      <c r="A78" s="220">
        <v>11</v>
      </c>
      <c r="B78" s="906"/>
      <c r="C78" s="907"/>
      <c r="D78" s="907"/>
      <c r="E78" s="907"/>
      <c r="F78" s="907"/>
      <c r="G78" s="907"/>
      <c r="H78" s="907"/>
      <c r="I78" s="907"/>
      <c r="J78" s="907"/>
      <c r="K78" s="907"/>
      <c r="L78" s="907"/>
      <c r="M78" s="907"/>
      <c r="N78" s="907"/>
      <c r="O78" s="907"/>
      <c r="P78" s="908"/>
      <c r="Q78" s="909"/>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23"/>
      <c r="BF78" s="223"/>
      <c r="BG78" s="223"/>
      <c r="BH78" s="223"/>
      <c r="BI78" s="223"/>
      <c r="BJ78" s="212"/>
      <c r="BK78" s="212"/>
      <c r="BL78" s="212"/>
      <c r="BM78" s="212"/>
      <c r="BN78" s="212"/>
      <c r="BO78" s="223"/>
      <c r="BP78" s="223"/>
      <c r="BQ78" s="220">
        <v>72</v>
      </c>
      <c r="BR78" s="225"/>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12"/>
    </row>
    <row r="79" spans="1:131" ht="26.25" customHeight="1" x14ac:dyDescent="0.15">
      <c r="A79" s="220">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23"/>
      <c r="BF79" s="223"/>
      <c r="BG79" s="223"/>
      <c r="BH79" s="223"/>
      <c r="BI79" s="223"/>
      <c r="BJ79" s="212"/>
      <c r="BK79" s="212"/>
      <c r="BL79" s="212"/>
      <c r="BM79" s="212"/>
      <c r="BN79" s="212"/>
      <c r="BO79" s="223"/>
      <c r="BP79" s="223"/>
      <c r="BQ79" s="220">
        <v>73</v>
      </c>
      <c r="BR79" s="225"/>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12"/>
    </row>
    <row r="80" spans="1:131" ht="26.25" customHeight="1" x14ac:dyDescent="0.15">
      <c r="A80" s="220">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23"/>
      <c r="BF80" s="223"/>
      <c r="BG80" s="223"/>
      <c r="BH80" s="223"/>
      <c r="BI80" s="223"/>
      <c r="BJ80" s="223"/>
      <c r="BK80" s="223"/>
      <c r="BL80" s="223"/>
      <c r="BM80" s="223"/>
      <c r="BN80" s="223"/>
      <c r="BO80" s="223"/>
      <c r="BP80" s="223"/>
      <c r="BQ80" s="220">
        <v>74</v>
      </c>
      <c r="BR80" s="225"/>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12"/>
    </row>
    <row r="81" spans="1:131" ht="26.25" customHeight="1" x14ac:dyDescent="0.15">
      <c r="A81" s="220">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23"/>
      <c r="BF81" s="223"/>
      <c r="BG81" s="223"/>
      <c r="BH81" s="223"/>
      <c r="BI81" s="223"/>
      <c r="BJ81" s="223"/>
      <c r="BK81" s="223"/>
      <c r="BL81" s="223"/>
      <c r="BM81" s="223"/>
      <c r="BN81" s="223"/>
      <c r="BO81" s="223"/>
      <c r="BP81" s="223"/>
      <c r="BQ81" s="220">
        <v>75</v>
      </c>
      <c r="BR81" s="225"/>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12"/>
    </row>
    <row r="82" spans="1:131" ht="26.25" customHeight="1" x14ac:dyDescent="0.15">
      <c r="A82" s="220">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23"/>
      <c r="BF82" s="223"/>
      <c r="BG82" s="223"/>
      <c r="BH82" s="223"/>
      <c r="BI82" s="223"/>
      <c r="BJ82" s="223"/>
      <c r="BK82" s="223"/>
      <c r="BL82" s="223"/>
      <c r="BM82" s="223"/>
      <c r="BN82" s="223"/>
      <c r="BO82" s="223"/>
      <c r="BP82" s="223"/>
      <c r="BQ82" s="220">
        <v>76</v>
      </c>
      <c r="BR82" s="225"/>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12"/>
    </row>
    <row r="83" spans="1:131" ht="26.25" customHeight="1" x14ac:dyDescent="0.15">
      <c r="A83" s="220">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23"/>
      <c r="BF83" s="223"/>
      <c r="BG83" s="223"/>
      <c r="BH83" s="223"/>
      <c r="BI83" s="223"/>
      <c r="BJ83" s="223"/>
      <c r="BK83" s="223"/>
      <c r="BL83" s="223"/>
      <c r="BM83" s="223"/>
      <c r="BN83" s="223"/>
      <c r="BO83" s="223"/>
      <c r="BP83" s="223"/>
      <c r="BQ83" s="220">
        <v>77</v>
      </c>
      <c r="BR83" s="225"/>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12"/>
    </row>
    <row r="84" spans="1:131" ht="26.25" customHeight="1" x14ac:dyDescent="0.15">
      <c r="A84" s="220">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23"/>
      <c r="BF84" s="223"/>
      <c r="BG84" s="223"/>
      <c r="BH84" s="223"/>
      <c r="BI84" s="223"/>
      <c r="BJ84" s="223"/>
      <c r="BK84" s="223"/>
      <c r="BL84" s="223"/>
      <c r="BM84" s="223"/>
      <c r="BN84" s="223"/>
      <c r="BO84" s="223"/>
      <c r="BP84" s="223"/>
      <c r="BQ84" s="220">
        <v>78</v>
      </c>
      <c r="BR84" s="225"/>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12"/>
    </row>
    <row r="85" spans="1:131" ht="26.25" customHeight="1" x14ac:dyDescent="0.15">
      <c r="A85" s="220">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23"/>
      <c r="BF85" s="223"/>
      <c r="BG85" s="223"/>
      <c r="BH85" s="223"/>
      <c r="BI85" s="223"/>
      <c r="BJ85" s="223"/>
      <c r="BK85" s="223"/>
      <c r="BL85" s="223"/>
      <c r="BM85" s="223"/>
      <c r="BN85" s="223"/>
      <c r="BO85" s="223"/>
      <c r="BP85" s="223"/>
      <c r="BQ85" s="220">
        <v>79</v>
      </c>
      <c r="BR85" s="225"/>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12"/>
    </row>
    <row r="86" spans="1:131" ht="26.25" customHeight="1" x14ac:dyDescent="0.15">
      <c r="A86" s="220">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23"/>
      <c r="BF86" s="223"/>
      <c r="BG86" s="223"/>
      <c r="BH86" s="223"/>
      <c r="BI86" s="223"/>
      <c r="BJ86" s="223"/>
      <c r="BK86" s="223"/>
      <c r="BL86" s="223"/>
      <c r="BM86" s="223"/>
      <c r="BN86" s="223"/>
      <c r="BO86" s="223"/>
      <c r="BP86" s="223"/>
      <c r="BQ86" s="220">
        <v>80</v>
      </c>
      <c r="BR86" s="225"/>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12"/>
    </row>
    <row r="87" spans="1:131" ht="26.25" customHeight="1" x14ac:dyDescent="0.15">
      <c r="A87" s="226">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23"/>
      <c r="BF87" s="223"/>
      <c r="BG87" s="223"/>
      <c r="BH87" s="223"/>
      <c r="BI87" s="223"/>
      <c r="BJ87" s="223"/>
      <c r="BK87" s="223"/>
      <c r="BL87" s="223"/>
      <c r="BM87" s="223"/>
      <c r="BN87" s="223"/>
      <c r="BO87" s="223"/>
      <c r="BP87" s="223"/>
      <c r="BQ87" s="220">
        <v>81</v>
      </c>
      <c r="BR87" s="225"/>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12"/>
    </row>
    <row r="88" spans="1:131" ht="26.25" customHeight="1" thickBot="1" x14ac:dyDescent="0.2">
      <c r="A88" s="222" t="s">
        <v>404</v>
      </c>
      <c r="B88" s="822" t="s">
        <v>437</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51889</v>
      </c>
      <c r="AG88" s="877"/>
      <c r="AH88" s="877"/>
      <c r="AI88" s="877"/>
      <c r="AJ88" s="877"/>
      <c r="AK88" s="874"/>
      <c r="AL88" s="874"/>
      <c r="AM88" s="874"/>
      <c r="AN88" s="874"/>
      <c r="AO88" s="874"/>
      <c r="AP88" s="877" t="s">
        <v>599</v>
      </c>
      <c r="AQ88" s="877"/>
      <c r="AR88" s="877"/>
      <c r="AS88" s="877"/>
      <c r="AT88" s="877"/>
      <c r="AU88" s="877" t="s">
        <v>599</v>
      </c>
      <c r="AV88" s="877"/>
      <c r="AW88" s="877"/>
      <c r="AX88" s="877"/>
      <c r="AY88" s="877"/>
      <c r="AZ88" s="882"/>
      <c r="BA88" s="882"/>
      <c r="BB88" s="882"/>
      <c r="BC88" s="882"/>
      <c r="BD88" s="883"/>
      <c r="BE88" s="223"/>
      <c r="BF88" s="223"/>
      <c r="BG88" s="223"/>
      <c r="BH88" s="223"/>
      <c r="BI88" s="223"/>
      <c r="BJ88" s="223"/>
      <c r="BK88" s="223"/>
      <c r="BL88" s="223"/>
      <c r="BM88" s="223"/>
      <c r="BN88" s="223"/>
      <c r="BO88" s="223"/>
      <c r="BP88" s="223"/>
      <c r="BQ88" s="220">
        <v>82</v>
      </c>
      <c r="BR88" s="225"/>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404</v>
      </c>
      <c r="BR102" s="822" t="s">
        <v>438</v>
      </c>
      <c r="BS102" s="823"/>
      <c r="BT102" s="823"/>
      <c r="BU102" s="823"/>
      <c r="BV102" s="823"/>
      <c r="BW102" s="823"/>
      <c r="BX102" s="823"/>
      <c r="BY102" s="823"/>
      <c r="BZ102" s="823"/>
      <c r="CA102" s="823"/>
      <c r="CB102" s="823"/>
      <c r="CC102" s="823"/>
      <c r="CD102" s="823"/>
      <c r="CE102" s="823"/>
      <c r="CF102" s="823"/>
      <c r="CG102" s="824"/>
      <c r="CH102" s="920"/>
      <c r="CI102" s="921"/>
      <c r="CJ102" s="921"/>
      <c r="CK102" s="921"/>
      <c r="CL102" s="922"/>
      <c r="CM102" s="920"/>
      <c r="CN102" s="921"/>
      <c r="CO102" s="921"/>
      <c r="CP102" s="921"/>
      <c r="CQ102" s="922"/>
      <c r="CR102" s="923">
        <v>111</v>
      </c>
      <c r="CS102" s="885"/>
      <c r="CT102" s="885"/>
      <c r="CU102" s="885"/>
      <c r="CV102" s="924"/>
      <c r="CW102" s="923">
        <v>756</v>
      </c>
      <c r="CX102" s="885"/>
      <c r="CY102" s="885"/>
      <c r="CZ102" s="885"/>
      <c r="DA102" s="924"/>
      <c r="DB102" s="923">
        <v>500</v>
      </c>
      <c r="DC102" s="885"/>
      <c r="DD102" s="885"/>
      <c r="DE102" s="885"/>
      <c r="DF102" s="924"/>
      <c r="DG102" s="923">
        <v>1641</v>
      </c>
      <c r="DH102" s="885"/>
      <c r="DI102" s="885"/>
      <c r="DJ102" s="885"/>
      <c r="DK102" s="924"/>
      <c r="DL102" s="923" t="s">
        <v>533</v>
      </c>
      <c r="DM102" s="885"/>
      <c r="DN102" s="885"/>
      <c r="DO102" s="885"/>
      <c r="DP102" s="924"/>
      <c r="DQ102" s="923" t="s">
        <v>533</v>
      </c>
      <c r="DR102" s="885"/>
      <c r="DS102" s="885"/>
      <c r="DT102" s="885"/>
      <c r="DU102" s="924"/>
      <c r="DV102" s="822"/>
      <c r="DW102" s="823"/>
      <c r="DX102" s="823"/>
      <c r="DY102" s="823"/>
      <c r="DZ102" s="947"/>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48" t="s">
        <v>439</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49" t="s">
        <v>440</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441</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442</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50" t="s">
        <v>443</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444</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12" customFormat="1" ht="26.25" customHeight="1" x14ac:dyDescent="0.15">
      <c r="A109" s="945" t="s">
        <v>445</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446</v>
      </c>
      <c r="AB109" s="926"/>
      <c r="AC109" s="926"/>
      <c r="AD109" s="926"/>
      <c r="AE109" s="927"/>
      <c r="AF109" s="925" t="s">
        <v>447</v>
      </c>
      <c r="AG109" s="926"/>
      <c r="AH109" s="926"/>
      <c r="AI109" s="926"/>
      <c r="AJ109" s="927"/>
      <c r="AK109" s="925" t="s">
        <v>312</v>
      </c>
      <c r="AL109" s="926"/>
      <c r="AM109" s="926"/>
      <c r="AN109" s="926"/>
      <c r="AO109" s="927"/>
      <c r="AP109" s="925" t="s">
        <v>448</v>
      </c>
      <c r="AQ109" s="926"/>
      <c r="AR109" s="926"/>
      <c r="AS109" s="926"/>
      <c r="AT109" s="928"/>
      <c r="AU109" s="945" t="s">
        <v>445</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446</v>
      </c>
      <c r="BR109" s="926"/>
      <c r="BS109" s="926"/>
      <c r="BT109" s="926"/>
      <c r="BU109" s="927"/>
      <c r="BV109" s="925" t="s">
        <v>447</v>
      </c>
      <c r="BW109" s="926"/>
      <c r="BX109" s="926"/>
      <c r="BY109" s="926"/>
      <c r="BZ109" s="927"/>
      <c r="CA109" s="925" t="s">
        <v>312</v>
      </c>
      <c r="CB109" s="926"/>
      <c r="CC109" s="926"/>
      <c r="CD109" s="926"/>
      <c r="CE109" s="927"/>
      <c r="CF109" s="946" t="s">
        <v>448</v>
      </c>
      <c r="CG109" s="946"/>
      <c r="CH109" s="946"/>
      <c r="CI109" s="946"/>
      <c r="CJ109" s="946"/>
      <c r="CK109" s="925" t="s">
        <v>449</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446</v>
      </c>
      <c r="DH109" s="926"/>
      <c r="DI109" s="926"/>
      <c r="DJ109" s="926"/>
      <c r="DK109" s="927"/>
      <c r="DL109" s="925" t="s">
        <v>447</v>
      </c>
      <c r="DM109" s="926"/>
      <c r="DN109" s="926"/>
      <c r="DO109" s="926"/>
      <c r="DP109" s="927"/>
      <c r="DQ109" s="925" t="s">
        <v>312</v>
      </c>
      <c r="DR109" s="926"/>
      <c r="DS109" s="926"/>
      <c r="DT109" s="926"/>
      <c r="DU109" s="927"/>
      <c r="DV109" s="925" t="s">
        <v>448</v>
      </c>
      <c r="DW109" s="926"/>
      <c r="DX109" s="926"/>
      <c r="DY109" s="926"/>
      <c r="DZ109" s="928"/>
    </row>
    <row r="110" spans="1:131" s="212" customFormat="1" ht="26.25" customHeight="1" x14ac:dyDescent="0.15">
      <c r="A110" s="929" t="s">
        <v>450</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6367714</v>
      </c>
      <c r="AB110" s="933"/>
      <c r="AC110" s="933"/>
      <c r="AD110" s="933"/>
      <c r="AE110" s="934"/>
      <c r="AF110" s="935">
        <v>6460906</v>
      </c>
      <c r="AG110" s="933"/>
      <c r="AH110" s="933"/>
      <c r="AI110" s="933"/>
      <c r="AJ110" s="934"/>
      <c r="AK110" s="935">
        <v>6788992</v>
      </c>
      <c r="AL110" s="933"/>
      <c r="AM110" s="933"/>
      <c r="AN110" s="933"/>
      <c r="AO110" s="934"/>
      <c r="AP110" s="936">
        <v>9.6</v>
      </c>
      <c r="AQ110" s="937"/>
      <c r="AR110" s="937"/>
      <c r="AS110" s="937"/>
      <c r="AT110" s="938"/>
      <c r="AU110" s="939" t="s">
        <v>74</v>
      </c>
      <c r="AV110" s="940"/>
      <c r="AW110" s="940"/>
      <c r="AX110" s="940"/>
      <c r="AY110" s="940"/>
      <c r="AZ110" s="962" t="s">
        <v>451</v>
      </c>
      <c r="BA110" s="930"/>
      <c r="BB110" s="930"/>
      <c r="BC110" s="930"/>
      <c r="BD110" s="930"/>
      <c r="BE110" s="930"/>
      <c r="BF110" s="930"/>
      <c r="BG110" s="930"/>
      <c r="BH110" s="930"/>
      <c r="BI110" s="930"/>
      <c r="BJ110" s="930"/>
      <c r="BK110" s="930"/>
      <c r="BL110" s="930"/>
      <c r="BM110" s="930"/>
      <c r="BN110" s="930"/>
      <c r="BO110" s="930"/>
      <c r="BP110" s="931"/>
      <c r="BQ110" s="963">
        <v>62665743</v>
      </c>
      <c r="BR110" s="964"/>
      <c r="BS110" s="964"/>
      <c r="BT110" s="964"/>
      <c r="BU110" s="964"/>
      <c r="BV110" s="964">
        <v>62362268</v>
      </c>
      <c r="BW110" s="964"/>
      <c r="BX110" s="964"/>
      <c r="BY110" s="964"/>
      <c r="BZ110" s="964"/>
      <c r="CA110" s="964">
        <v>59735654</v>
      </c>
      <c r="CB110" s="964"/>
      <c r="CC110" s="964"/>
      <c r="CD110" s="964"/>
      <c r="CE110" s="964"/>
      <c r="CF110" s="977">
        <v>84.5</v>
      </c>
      <c r="CG110" s="978"/>
      <c r="CH110" s="978"/>
      <c r="CI110" s="978"/>
      <c r="CJ110" s="978"/>
      <c r="CK110" s="979" t="s">
        <v>452</v>
      </c>
      <c r="CL110" s="980"/>
      <c r="CM110" s="962" t="s">
        <v>453</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v>3452430</v>
      </c>
      <c r="DH110" s="964"/>
      <c r="DI110" s="964"/>
      <c r="DJ110" s="964"/>
      <c r="DK110" s="964"/>
      <c r="DL110" s="964">
        <v>4035841</v>
      </c>
      <c r="DM110" s="964"/>
      <c r="DN110" s="964"/>
      <c r="DO110" s="964"/>
      <c r="DP110" s="964"/>
      <c r="DQ110" s="964">
        <v>3696248</v>
      </c>
      <c r="DR110" s="964"/>
      <c r="DS110" s="964"/>
      <c r="DT110" s="964"/>
      <c r="DU110" s="964"/>
      <c r="DV110" s="965">
        <v>5.2</v>
      </c>
      <c r="DW110" s="965"/>
      <c r="DX110" s="965"/>
      <c r="DY110" s="965"/>
      <c r="DZ110" s="966"/>
    </row>
    <row r="111" spans="1:131" s="212" customFormat="1" ht="26.25" customHeight="1" x14ac:dyDescent="0.15">
      <c r="A111" s="967" t="s">
        <v>454</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455</v>
      </c>
      <c r="AB111" s="971"/>
      <c r="AC111" s="971"/>
      <c r="AD111" s="971"/>
      <c r="AE111" s="972"/>
      <c r="AF111" s="973" t="s">
        <v>455</v>
      </c>
      <c r="AG111" s="971"/>
      <c r="AH111" s="971"/>
      <c r="AI111" s="971"/>
      <c r="AJ111" s="972"/>
      <c r="AK111" s="973" t="s">
        <v>139</v>
      </c>
      <c r="AL111" s="971"/>
      <c r="AM111" s="971"/>
      <c r="AN111" s="971"/>
      <c r="AO111" s="972"/>
      <c r="AP111" s="974" t="s">
        <v>455</v>
      </c>
      <c r="AQ111" s="975"/>
      <c r="AR111" s="975"/>
      <c r="AS111" s="975"/>
      <c r="AT111" s="976"/>
      <c r="AU111" s="941"/>
      <c r="AV111" s="942"/>
      <c r="AW111" s="942"/>
      <c r="AX111" s="942"/>
      <c r="AY111" s="942"/>
      <c r="AZ111" s="955" t="s">
        <v>456</v>
      </c>
      <c r="BA111" s="956"/>
      <c r="BB111" s="956"/>
      <c r="BC111" s="956"/>
      <c r="BD111" s="956"/>
      <c r="BE111" s="956"/>
      <c r="BF111" s="956"/>
      <c r="BG111" s="956"/>
      <c r="BH111" s="956"/>
      <c r="BI111" s="956"/>
      <c r="BJ111" s="956"/>
      <c r="BK111" s="956"/>
      <c r="BL111" s="956"/>
      <c r="BM111" s="956"/>
      <c r="BN111" s="956"/>
      <c r="BO111" s="956"/>
      <c r="BP111" s="957"/>
      <c r="BQ111" s="958">
        <v>4391207</v>
      </c>
      <c r="BR111" s="959"/>
      <c r="BS111" s="959"/>
      <c r="BT111" s="959"/>
      <c r="BU111" s="959"/>
      <c r="BV111" s="959">
        <v>5254421</v>
      </c>
      <c r="BW111" s="959"/>
      <c r="BX111" s="959"/>
      <c r="BY111" s="959"/>
      <c r="BZ111" s="959"/>
      <c r="CA111" s="959">
        <v>5063119</v>
      </c>
      <c r="CB111" s="959"/>
      <c r="CC111" s="959"/>
      <c r="CD111" s="959"/>
      <c r="CE111" s="959"/>
      <c r="CF111" s="953">
        <v>7.2</v>
      </c>
      <c r="CG111" s="954"/>
      <c r="CH111" s="954"/>
      <c r="CI111" s="954"/>
      <c r="CJ111" s="954"/>
      <c r="CK111" s="981"/>
      <c r="CL111" s="982"/>
      <c r="CM111" s="955" t="s">
        <v>457</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139</v>
      </c>
      <c r="DH111" s="959"/>
      <c r="DI111" s="959"/>
      <c r="DJ111" s="959"/>
      <c r="DK111" s="959"/>
      <c r="DL111" s="959" t="s">
        <v>455</v>
      </c>
      <c r="DM111" s="959"/>
      <c r="DN111" s="959"/>
      <c r="DO111" s="959"/>
      <c r="DP111" s="959"/>
      <c r="DQ111" s="959" t="s">
        <v>430</v>
      </c>
      <c r="DR111" s="959"/>
      <c r="DS111" s="959"/>
      <c r="DT111" s="959"/>
      <c r="DU111" s="959"/>
      <c r="DV111" s="960" t="s">
        <v>458</v>
      </c>
      <c r="DW111" s="960"/>
      <c r="DX111" s="960"/>
      <c r="DY111" s="960"/>
      <c r="DZ111" s="961"/>
    </row>
    <row r="112" spans="1:131" s="212" customFormat="1" ht="26.25" customHeight="1" x14ac:dyDescent="0.15">
      <c r="A112" s="985" t="s">
        <v>459</v>
      </c>
      <c r="B112" s="986"/>
      <c r="C112" s="956" t="s">
        <v>460</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139</v>
      </c>
      <c r="AB112" s="992"/>
      <c r="AC112" s="992"/>
      <c r="AD112" s="992"/>
      <c r="AE112" s="993"/>
      <c r="AF112" s="994" t="s">
        <v>458</v>
      </c>
      <c r="AG112" s="992"/>
      <c r="AH112" s="992"/>
      <c r="AI112" s="992"/>
      <c r="AJ112" s="993"/>
      <c r="AK112" s="994" t="s">
        <v>455</v>
      </c>
      <c r="AL112" s="992"/>
      <c r="AM112" s="992"/>
      <c r="AN112" s="992"/>
      <c r="AO112" s="993"/>
      <c r="AP112" s="995" t="s">
        <v>458</v>
      </c>
      <c r="AQ112" s="996"/>
      <c r="AR112" s="996"/>
      <c r="AS112" s="996"/>
      <c r="AT112" s="997"/>
      <c r="AU112" s="941"/>
      <c r="AV112" s="942"/>
      <c r="AW112" s="942"/>
      <c r="AX112" s="942"/>
      <c r="AY112" s="942"/>
      <c r="AZ112" s="955" t="s">
        <v>461</v>
      </c>
      <c r="BA112" s="956"/>
      <c r="BB112" s="956"/>
      <c r="BC112" s="956"/>
      <c r="BD112" s="956"/>
      <c r="BE112" s="956"/>
      <c r="BF112" s="956"/>
      <c r="BG112" s="956"/>
      <c r="BH112" s="956"/>
      <c r="BI112" s="956"/>
      <c r="BJ112" s="956"/>
      <c r="BK112" s="956"/>
      <c r="BL112" s="956"/>
      <c r="BM112" s="956"/>
      <c r="BN112" s="956"/>
      <c r="BO112" s="956"/>
      <c r="BP112" s="957"/>
      <c r="BQ112" s="958">
        <v>49941028</v>
      </c>
      <c r="BR112" s="959"/>
      <c r="BS112" s="959"/>
      <c r="BT112" s="959"/>
      <c r="BU112" s="959"/>
      <c r="BV112" s="959">
        <v>49071268</v>
      </c>
      <c r="BW112" s="959"/>
      <c r="BX112" s="959"/>
      <c r="BY112" s="959"/>
      <c r="BZ112" s="959"/>
      <c r="CA112" s="959">
        <v>47181798</v>
      </c>
      <c r="CB112" s="959"/>
      <c r="CC112" s="959"/>
      <c r="CD112" s="959"/>
      <c r="CE112" s="959"/>
      <c r="CF112" s="953">
        <v>66.8</v>
      </c>
      <c r="CG112" s="954"/>
      <c r="CH112" s="954"/>
      <c r="CI112" s="954"/>
      <c r="CJ112" s="954"/>
      <c r="CK112" s="981"/>
      <c r="CL112" s="982"/>
      <c r="CM112" s="955" t="s">
        <v>462</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139</v>
      </c>
      <c r="DH112" s="959"/>
      <c r="DI112" s="959"/>
      <c r="DJ112" s="959"/>
      <c r="DK112" s="959"/>
      <c r="DL112" s="959" t="s">
        <v>139</v>
      </c>
      <c r="DM112" s="959"/>
      <c r="DN112" s="959"/>
      <c r="DO112" s="959"/>
      <c r="DP112" s="959"/>
      <c r="DQ112" s="959" t="s">
        <v>139</v>
      </c>
      <c r="DR112" s="959"/>
      <c r="DS112" s="959"/>
      <c r="DT112" s="959"/>
      <c r="DU112" s="959"/>
      <c r="DV112" s="960" t="s">
        <v>139</v>
      </c>
      <c r="DW112" s="960"/>
      <c r="DX112" s="960"/>
      <c r="DY112" s="960"/>
      <c r="DZ112" s="961"/>
    </row>
    <row r="113" spans="1:130" s="212" customFormat="1" ht="26.25" customHeight="1" x14ac:dyDescent="0.15">
      <c r="A113" s="987"/>
      <c r="B113" s="988"/>
      <c r="C113" s="956" t="s">
        <v>463</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3710139</v>
      </c>
      <c r="AB113" s="971"/>
      <c r="AC113" s="971"/>
      <c r="AD113" s="971"/>
      <c r="AE113" s="972"/>
      <c r="AF113" s="973">
        <v>3600240</v>
      </c>
      <c r="AG113" s="971"/>
      <c r="AH113" s="971"/>
      <c r="AI113" s="971"/>
      <c r="AJ113" s="972"/>
      <c r="AK113" s="973">
        <v>3411811</v>
      </c>
      <c r="AL113" s="971"/>
      <c r="AM113" s="971"/>
      <c r="AN113" s="971"/>
      <c r="AO113" s="972"/>
      <c r="AP113" s="974">
        <v>4.8</v>
      </c>
      <c r="AQ113" s="975"/>
      <c r="AR113" s="975"/>
      <c r="AS113" s="975"/>
      <c r="AT113" s="976"/>
      <c r="AU113" s="941"/>
      <c r="AV113" s="942"/>
      <c r="AW113" s="942"/>
      <c r="AX113" s="942"/>
      <c r="AY113" s="942"/>
      <c r="AZ113" s="955" t="s">
        <v>464</v>
      </c>
      <c r="BA113" s="956"/>
      <c r="BB113" s="956"/>
      <c r="BC113" s="956"/>
      <c r="BD113" s="956"/>
      <c r="BE113" s="956"/>
      <c r="BF113" s="956"/>
      <c r="BG113" s="956"/>
      <c r="BH113" s="956"/>
      <c r="BI113" s="956"/>
      <c r="BJ113" s="956"/>
      <c r="BK113" s="956"/>
      <c r="BL113" s="956"/>
      <c r="BM113" s="956"/>
      <c r="BN113" s="956"/>
      <c r="BO113" s="956"/>
      <c r="BP113" s="957"/>
      <c r="BQ113" s="958" t="s">
        <v>458</v>
      </c>
      <c r="BR113" s="959"/>
      <c r="BS113" s="959"/>
      <c r="BT113" s="959"/>
      <c r="BU113" s="959"/>
      <c r="BV113" s="959" t="s">
        <v>458</v>
      </c>
      <c r="BW113" s="959"/>
      <c r="BX113" s="959"/>
      <c r="BY113" s="959"/>
      <c r="BZ113" s="959"/>
      <c r="CA113" s="959" t="s">
        <v>458</v>
      </c>
      <c r="CB113" s="959"/>
      <c r="CC113" s="959"/>
      <c r="CD113" s="959"/>
      <c r="CE113" s="959"/>
      <c r="CF113" s="953" t="s">
        <v>455</v>
      </c>
      <c r="CG113" s="954"/>
      <c r="CH113" s="954"/>
      <c r="CI113" s="954"/>
      <c r="CJ113" s="954"/>
      <c r="CK113" s="981"/>
      <c r="CL113" s="982"/>
      <c r="CM113" s="955" t="s">
        <v>465</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430</v>
      </c>
      <c r="DH113" s="992"/>
      <c r="DI113" s="992"/>
      <c r="DJ113" s="992"/>
      <c r="DK113" s="993"/>
      <c r="DL113" s="994" t="s">
        <v>458</v>
      </c>
      <c r="DM113" s="992"/>
      <c r="DN113" s="992"/>
      <c r="DO113" s="992"/>
      <c r="DP113" s="993"/>
      <c r="DQ113" s="994" t="s">
        <v>139</v>
      </c>
      <c r="DR113" s="992"/>
      <c r="DS113" s="992"/>
      <c r="DT113" s="992"/>
      <c r="DU113" s="993"/>
      <c r="DV113" s="995" t="s">
        <v>458</v>
      </c>
      <c r="DW113" s="996"/>
      <c r="DX113" s="996"/>
      <c r="DY113" s="996"/>
      <c r="DZ113" s="997"/>
    </row>
    <row r="114" spans="1:130" s="212" customFormat="1" ht="26.25" customHeight="1" x14ac:dyDescent="0.15">
      <c r="A114" s="987"/>
      <c r="B114" s="988"/>
      <c r="C114" s="956" t="s">
        <v>466</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t="s">
        <v>458</v>
      </c>
      <c r="AB114" s="992"/>
      <c r="AC114" s="992"/>
      <c r="AD114" s="992"/>
      <c r="AE114" s="993"/>
      <c r="AF114" s="994" t="s">
        <v>139</v>
      </c>
      <c r="AG114" s="992"/>
      <c r="AH114" s="992"/>
      <c r="AI114" s="992"/>
      <c r="AJ114" s="993"/>
      <c r="AK114" s="994" t="s">
        <v>139</v>
      </c>
      <c r="AL114" s="992"/>
      <c r="AM114" s="992"/>
      <c r="AN114" s="992"/>
      <c r="AO114" s="993"/>
      <c r="AP114" s="995" t="s">
        <v>139</v>
      </c>
      <c r="AQ114" s="996"/>
      <c r="AR114" s="996"/>
      <c r="AS114" s="996"/>
      <c r="AT114" s="997"/>
      <c r="AU114" s="941"/>
      <c r="AV114" s="942"/>
      <c r="AW114" s="942"/>
      <c r="AX114" s="942"/>
      <c r="AY114" s="942"/>
      <c r="AZ114" s="955" t="s">
        <v>467</v>
      </c>
      <c r="BA114" s="956"/>
      <c r="BB114" s="956"/>
      <c r="BC114" s="956"/>
      <c r="BD114" s="956"/>
      <c r="BE114" s="956"/>
      <c r="BF114" s="956"/>
      <c r="BG114" s="956"/>
      <c r="BH114" s="956"/>
      <c r="BI114" s="956"/>
      <c r="BJ114" s="956"/>
      <c r="BK114" s="956"/>
      <c r="BL114" s="956"/>
      <c r="BM114" s="956"/>
      <c r="BN114" s="956"/>
      <c r="BO114" s="956"/>
      <c r="BP114" s="957"/>
      <c r="BQ114" s="958">
        <v>14143469</v>
      </c>
      <c r="BR114" s="959"/>
      <c r="BS114" s="959"/>
      <c r="BT114" s="959"/>
      <c r="BU114" s="959"/>
      <c r="BV114" s="959">
        <v>13983703</v>
      </c>
      <c r="BW114" s="959"/>
      <c r="BX114" s="959"/>
      <c r="BY114" s="959"/>
      <c r="BZ114" s="959"/>
      <c r="CA114" s="959">
        <v>14000706</v>
      </c>
      <c r="CB114" s="959"/>
      <c r="CC114" s="959"/>
      <c r="CD114" s="959"/>
      <c r="CE114" s="959"/>
      <c r="CF114" s="953">
        <v>19.8</v>
      </c>
      <c r="CG114" s="954"/>
      <c r="CH114" s="954"/>
      <c r="CI114" s="954"/>
      <c r="CJ114" s="954"/>
      <c r="CK114" s="981"/>
      <c r="CL114" s="982"/>
      <c r="CM114" s="955" t="s">
        <v>468</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139</v>
      </c>
      <c r="DH114" s="992"/>
      <c r="DI114" s="992"/>
      <c r="DJ114" s="992"/>
      <c r="DK114" s="993"/>
      <c r="DL114" s="994" t="s">
        <v>139</v>
      </c>
      <c r="DM114" s="992"/>
      <c r="DN114" s="992"/>
      <c r="DO114" s="992"/>
      <c r="DP114" s="993"/>
      <c r="DQ114" s="994" t="s">
        <v>139</v>
      </c>
      <c r="DR114" s="992"/>
      <c r="DS114" s="992"/>
      <c r="DT114" s="992"/>
      <c r="DU114" s="993"/>
      <c r="DV114" s="995" t="s">
        <v>139</v>
      </c>
      <c r="DW114" s="996"/>
      <c r="DX114" s="996"/>
      <c r="DY114" s="996"/>
      <c r="DZ114" s="997"/>
    </row>
    <row r="115" spans="1:130" s="212" customFormat="1" ht="26.25" customHeight="1" x14ac:dyDescent="0.15">
      <c r="A115" s="987"/>
      <c r="B115" s="988"/>
      <c r="C115" s="956" t="s">
        <v>469</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v>222544</v>
      </c>
      <c r="AB115" s="971"/>
      <c r="AC115" s="971"/>
      <c r="AD115" s="971"/>
      <c r="AE115" s="972"/>
      <c r="AF115" s="973">
        <v>368750</v>
      </c>
      <c r="AG115" s="971"/>
      <c r="AH115" s="971"/>
      <c r="AI115" s="971"/>
      <c r="AJ115" s="972"/>
      <c r="AK115" s="973">
        <v>384529</v>
      </c>
      <c r="AL115" s="971"/>
      <c r="AM115" s="971"/>
      <c r="AN115" s="971"/>
      <c r="AO115" s="972"/>
      <c r="AP115" s="974">
        <v>0.5</v>
      </c>
      <c r="AQ115" s="975"/>
      <c r="AR115" s="975"/>
      <c r="AS115" s="975"/>
      <c r="AT115" s="976"/>
      <c r="AU115" s="941"/>
      <c r="AV115" s="942"/>
      <c r="AW115" s="942"/>
      <c r="AX115" s="942"/>
      <c r="AY115" s="942"/>
      <c r="AZ115" s="955" t="s">
        <v>470</v>
      </c>
      <c r="BA115" s="956"/>
      <c r="BB115" s="956"/>
      <c r="BC115" s="956"/>
      <c r="BD115" s="956"/>
      <c r="BE115" s="956"/>
      <c r="BF115" s="956"/>
      <c r="BG115" s="956"/>
      <c r="BH115" s="956"/>
      <c r="BI115" s="956"/>
      <c r="BJ115" s="956"/>
      <c r="BK115" s="956"/>
      <c r="BL115" s="956"/>
      <c r="BM115" s="956"/>
      <c r="BN115" s="956"/>
      <c r="BO115" s="956"/>
      <c r="BP115" s="957"/>
      <c r="BQ115" s="958">
        <v>1094</v>
      </c>
      <c r="BR115" s="959"/>
      <c r="BS115" s="959"/>
      <c r="BT115" s="959"/>
      <c r="BU115" s="959"/>
      <c r="BV115" s="959">
        <v>1992</v>
      </c>
      <c r="BW115" s="959"/>
      <c r="BX115" s="959"/>
      <c r="BY115" s="959"/>
      <c r="BZ115" s="959"/>
      <c r="CA115" s="959">
        <v>319</v>
      </c>
      <c r="CB115" s="959"/>
      <c r="CC115" s="959"/>
      <c r="CD115" s="959"/>
      <c r="CE115" s="959"/>
      <c r="CF115" s="953">
        <v>0</v>
      </c>
      <c r="CG115" s="954"/>
      <c r="CH115" s="954"/>
      <c r="CI115" s="954"/>
      <c r="CJ115" s="954"/>
      <c r="CK115" s="981"/>
      <c r="CL115" s="982"/>
      <c r="CM115" s="955" t="s">
        <v>471</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v>938777</v>
      </c>
      <c r="DH115" s="992"/>
      <c r="DI115" s="992"/>
      <c r="DJ115" s="992"/>
      <c r="DK115" s="993"/>
      <c r="DL115" s="994">
        <v>1218580</v>
      </c>
      <c r="DM115" s="992"/>
      <c r="DN115" s="992"/>
      <c r="DO115" s="992"/>
      <c r="DP115" s="993"/>
      <c r="DQ115" s="994">
        <v>1366871</v>
      </c>
      <c r="DR115" s="992"/>
      <c r="DS115" s="992"/>
      <c r="DT115" s="992"/>
      <c r="DU115" s="993"/>
      <c r="DV115" s="995">
        <v>1.9</v>
      </c>
      <c r="DW115" s="996"/>
      <c r="DX115" s="996"/>
      <c r="DY115" s="996"/>
      <c r="DZ115" s="997"/>
    </row>
    <row r="116" spans="1:130" s="212" customFormat="1" ht="26.25" customHeight="1" x14ac:dyDescent="0.15">
      <c r="A116" s="989"/>
      <c r="B116" s="990"/>
      <c r="C116" s="998" t="s">
        <v>472</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139</v>
      </c>
      <c r="AB116" s="992"/>
      <c r="AC116" s="992"/>
      <c r="AD116" s="992"/>
      <c r="AE116" s="993"/>
      <c r="AF116" s="994" t="s">
        <v>139</v>
      </c>
      <c r="AG116" s="992"/>
      <c r="AH116" s="992"/>
      <c r="AI116" s="992"/>
      <c r="AJ116" s="993"/>
      <c r="AK116" s="994" t="s">
        <v>430</v>
      </c>
      <c r="AL116" s="992"/>
      <c r="AM116" s="992"/>
      <c r="AN116" s="992"/>
      <c r="AO116" s="993"/>
      <c r="AP116" s="995" t="s">
        <v>455</v>
      </c>
      <c r="AQ116" s="996"/>
      <c r="AR116" s="996"/>
      <c r="AS116" s="996"/>
      <c r="AT116" s="997"/>
      <c r="AU116" s="941"/>
      <c r="AV116" s="942"/>
      <c r="AW116" s="942"/>
      <c r="AX116" s="942"/>
      <c r="AY116" s="942"/>
      <c r="AZ116" s="1000" t="s">
        <v>473</v>
      </c>
      <c r="BA116" s="1001"/>
      <c r="BB116" s="1001"/>
      <c r="BC116" s="1001"/>
      <c r="BD116" s="1001"/>
      <c r="BE116" s="1001"/>
      <c r="BF116" s="1001"/>
      <c r="BG116" s="1001"/>
      <c r="BH116" s="1001"/>
      <c r="BI116" s="1001"/>
      <c r="BJ116" s="1001"/>
      <c r="BK116" s="1001"/>
      <c r="BL116" s="1001"/>
      <c r="BM116" s="1001"/>
      <c r="BN116" s="1001"/>
      <c r="BO116" s="1001"/>
      <c r="BP116" s="1002"/>
      <c r="BQ116" s="958" t="s">
        <v>139</v>
      </c>
      <c r="BR116" s="959"/>
      <c r="BS116" s="959"/>
      <c r="BT116" s="959"/>
      <c r="BU116" s="959"/>
      <c r="BV116" s="959" t="s">
        <v>458</v>
      </c>
      <c r="BW116" s="959"/>
      <c r="BX116" s="959"/>
      <c r="BY116" s="959"/>
      <c r="BZ116" s="959"/>
      <c r="CA116" s="959" t="s">
        <v>139</v>
      </c>
      <c r="CB116" s="959"/>
      <c r="CC116" s="959"/>
      <c r="CD116" s="959"/>
      <c r="CE116" s="959"/>
      <c r="CF116" s="953" t="s">
        <v>139</v>
      </c>
      <c r="CG116" s="954"/>
      <c r="CH116" s="954"/>
      <c r="CI116" s="954"/>
      <c r="CJ116" s="954"/>
      <c r="CK116" s="981"/>
      <c r="CL116" s="982"/>
      <c r="CM116" s="955" t="s">
        <v>474</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139</v>
      </c>
      <c r="DH116" s="992"/>
      <c r="DI116" s="992"/>
      <c r="DJ116" s="992"/>
      <c r="DK116" s="993"/>
      <c r="DL116" s="994" t="s">
        <v>458</v>
      </c>
      <c r="DM116" s="992"/>
      <c r="DN116" s="992"/>
      <c r="DO116" s="992"/>
      <c r="DP116" s="993"/>
      <c r="DQ116" s="994" t="s">
        <v>139</v>
      </c>
      <c r="DR116" s="992"/>
      <c r="DS116" s="992"/>
      <c r="DT116" s="992"/>
      <c r="DU116" s="993"/>
      <c r="DV116" s="995" t="s">
        <v>139</v>
      </c>
      <c r="DW116" s="996"/>
      <c r="DX116" s="996"/>
      <c r="DY116" s="996"/>
      <c r="DZ116" s="997"/>
    </row>
    <row r="117" spans="1:130" s="212" customFormat="1" ht="26.25" customHeight="1" x14ac:dyDescent="0.15">
      <c r="A117" s="945" t="s">
        <v>191</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475</v>
      </c>
      <c r="Z117" s="927"/>
      <c r="AA117" s="1011">
        <v>10300397</v>
      </c>
      <c r="AB117" s="1012"/>
      <c r="AC117" s="1012"/>
      <c r="AD117" s="1012"/>
      <c r="AE117" s="1013"/>
      <c r="AF117" s="1014">
        <v>10429896</v>
      </c>
      <c r="AG117" s="1012"/>
      <c r="AH117" s="1012"/>
      <c r="AI117" s="1012"/>
      <c r="AJ117" s="1013"/>
      <c r="AK117" s="1014">
        <v>10585332</v>
      </c>
      <c r="AL117" s="1012"/>
      <c r="AM117" s="1012"/>
      <c r="AN117" s="1012"/>
      <c r="AO117" s="1013"/>
      <c r="AP117" s="1015"/>
      <c r="AQ117" s="1016"/>
      <c r="AR117" s="1016"/>
      <c r="AS117" s="1016"/>
      <c r="AT117" s="1017"/>
      <c r="AU117" s="941"/>
      <c r="AV117" s="942"/>
      <c r="AW117" s="942"/>
      <c r="AX117" s="942"/>
      <c r="AY117" s="942"/>
      <c r="AZ117" s="1007" t="s">
        <v>476</v>
      </c>
      <c r="BA117" s="1008"/>
      <c r="BB117" s="1008"/>
      <c r="BC117" s="1008"/>
      <c r="BD117" s="1008"/>
      <c r="BE117" s="1008"/>
      <c r="BF117" s="1008"/>
      <c r="BG117" s="1008"/>
      <c r="BH117" s="1008"/>
      <c r="BI117" s="1008"/>
      <c r="BJ117" s="1008"/>
      <c r="BK117" s="1008"/>
      <c r="BL117" s="1008"/>
      <c r="BM117" s="1008"/>
      <c r="BN117" s="1008"/>
      <c r="BO117" s="1008"/>
      <c r="BP117" s="1009"/>
      <c r="BQ117" s="958" t="s">
        <v>139</v>
      </c>
      <c r="BR117" s="959"/>
      <c r="BS117" s="959"/>
      <c r="BT117" s="959"/>
      <c r="BU117" s="959"/>
      <c r="BV117" s="959" t="s">
        <v>139</v>
      </c>
      <c r="BW117" s="959"/>
      <c r="BX117" s="959"/>
      <c r="BY117" s="959"/>
      <c r="BZ117" s="959"/>
      <c r="CA117" s="959" t="s">
        <v>139</v>
      </c>
      <c r="CB117" s="959"/>
      <c r="CC117" s="959"/>
      <c r="CD117" s="959"/>
      <c r="CE117" s="959"/>
      <c r="CF117" s="953" t="s">
        <v>430</v>
      </c>
      <c r="CG117" s="954"/>
      <c r="CH117" s="954"/>
      <c r="CI117" s="954"/>
      <c r="CJ117" s="954"/>
      <c r="CK117" s="981"/>
      <c r="CL117" s="982"/>
      <c r="CM117" s="955" t="s">
        <v>477</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455</v>
      </c>
      <c r="DH117" s="992"/>
      <c r="DI117" s="992"/>
      <c r="DJ117" s="992"/>
      <c r="DK117" s="993"/>
      <c r="DL117" s="994" t="s">
        <v>455</v>
      </c>
      <c r="DM117" s="992"/>
      <c r="DN117" s="992"/>
      <c r="DO117" s="992"/>
      <c r="DP117" s="993"/>
      <c r="DQ117" s="994" t="s">
        <v>139</v>
      </c>
      <c r="DR117" s="992"/>
      <c r="DS117" s="992"/>
      <c r="DT117" s="992"/>
      <c r="DU117" s="993"/>
      <c r="DV117" s="995" t="s">
        <v>139</v>
      </c>
      <c r="DW117" s="996"/>
      <c r="DX117" s="996"/>
      <c r="DY117" s="996"/>
      <c r="DZ117" s="997"/>
    </row>
    <row r="118" spans="1:130" s="212" customFormat="1" ht="26.25" customHeight="1" x14ac:dyDescent="0.15">
      <c r="A118" s="945" t="s">
        <v>449</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446</v>
      </c>
      <c r="AB118" s="926"/>
      <c r="AC118" s="926"/>
      <c r="AD118" s="926"/>
      <c r="AE118" s="927"/>
      <c r="AF118" s="925" t="s">
        <v>447</v>
      </c>
      <c r="AG118" s="926"/>
      <c r="AH118" s="926"/>
      <c r="AI118" s="926"/>
      <c r="AJ118" s="927"/>
      <c r="AK118" s="925" t="s">
        <v>312</v>
      </c>
      <c r="AL118" s="926"/>
      <c r="AM118" s="926"/>
      <c r="AN118" s="926"/>
      <c r="AO118" s="927"/>
      <c r="AP118" s="1003" t="s">
        <v>448</v>
      </c>
      <c r="AQ118" s="1004"/>
      <c r="AR118" s="1004"/>
      <c r="AS118" s="1004"/>
      <c r="AT118" s="1005"/>
      <c r="AU118" s="941"/>
      <c r="AV118" s="942"/>
      <c r="AW118" s="942"/>
      <c r="AX118" s="942"/>
      <c r="AY118" s="942"/>
      <c r="AZ118" s="1006" t="s">
        <v>478</v>
      </c>
      <c r="BA118" s="998"/>
      <c r="BB118" s="998"/>
      <c r="BC118" s="998"/>
      <c r="BD118" s="998"/>
      <c r="BE118" s="998"/>
      <c r="BF118" s="998"/>
      <c r="BG118" s="998"/>
      <c r="BH118" s="998"/>
      <c r="BI118" s="998"/>
      <c r="BJ118" s="998"/>
      <c r="BK118" s="998"/>
      <c r="BL118" s="998"/>
      <c r="BM118" s="998"/>
      <c r="BN118" s="998"/>
      <c r="BO118" s="998"/>
      <c r="BP118" s="999"/>
      <c r="BQ118" s="1032" t="s">
        <v>455</v>
      </c>
      <c r="BR118" s="1033"/>
      <c r="BS118" s="1033"/>
      <c r="BT118" s="1033"/>
      <c r="BU118" s="1033"/>
      <c r="BV118" s="1033" t="s">
        <v>455</v>
      </c>
      <c r="BW118" s="1033"/>
      <c r="BX118" s="1033"/>
      <c r="BY118" s="1033"/>
      <c r="BZ118" s="1033"/>
      <c r="CA118" s="1033" t="s">
        <v>455</v>
      </c>
      <c r="CB118" s="1033"/>
      <c r="CC118" s="1033"/>
      <c r="CD118" s="1033"/>
      <c r="CE118" s="1033"/>
      <c r="CF118" s="953" t="s">
        <v>139</v>
      </c>
      <c r="CG118" s="954"/>
      <c r="CH118" s="954"/>
      <c r="CI118" s="954"/>
      <c r="CJ118" s="954"/>
      <c r="CK118" s="981"/>
      <c r="CL118" s="982"/>
      <c r="CM118" s="955" t="s">
        <v>479</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455</v>
      </c>
      <c r="DH118" s="992"/>
      <c r="DI118" s="992"/>
      <c r="DJ118" s="992"/>
      <c r="DK118" s="993"/>
      <c r="DL118" s="994" t="s">
        <v>455</v>
      </c>
      <c r="DM118" s="992"/>
      <c r="DN118" s="992"/>
      <c r="DO118" s="992"/>
      <c r="DP118" s="993"/>
      <c r="DQ118" s="994" t="s">
        <v>455</v>
      </c>
      <c r="DR118" s="992"/>
      <c r="DS118" s="992"/>
      <c r="DT118" s="992"/>
      <c r="DU118" s="993"/>
      <c r="DV118" s="995" t="s">
        <v>139</v>
      </c>
      <c r="DW118" s="996"/>
      <c r="DX118" s="996"/>
      <c r="DY118" s="996"/>
      <c r="DZ118" s="997"/>
    </row>
    <row r="119" spans="1:130" s="212" customFormat="1" ht="26.25" customHeight="1" x14ac:dyDescent="0.15">
      <c r="A119" s="1089" t="s">
        <v>452</v>
      </c>
      <c r="B119" s="980"/>
      <c r="C119" s="962" t="s">
        <v>453</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v>222544</v>
      </c>
      <c r="AB119" s="933"/>
      <c r="AC119" s="933"/>
      <c r="AD119" s="933"/>
      <c r="AE119" s="934"/>
      <c r="AF119" s="935">
        <v>368750</v>
      </c>
      <c r="AG119" s="933"/>
      <c r="AH119" s="933"/>
      <c r="AI119" s="933"/>
      <c r="AJ119" s="934"/>
      <c r="AK119" s="935">
        <v>384529</v>
      </c>
      <c r="AL119" s="933"/>
      <c r="AM119" s="933"/>
      <c r="AN119" s="933"/>
      <c r="AO119" s="934"/>
      <c r="AP119" s="936">
        <v>0.5</v>
      </c>
      <c r="AQ119" s="937"/>
      <c r="AR119" s="937"/>
      <c r="AS119" s="937"/>
      <c r="AT119" s="938"/>
      <c r="AU119" s="943"/>
      <c r="AV119" s="944"/>
      <c r="AW119" s="944"/>
      <c r="AX119" s="944"/>
      <c r="AY119" s="944"/>
      <c r="AZ119" s="233" t="s">
        <v>191</v>
      </c>
      <c r="BA119" s="233"/>
      <c r="BB119" s="233"/>
      <c r="BC119" s="233"/>
      <c r="BD119" s="233"/>
      <c r="BE119" s="233"/>
      <c r="BF119" s="233"/>
      <c r="BG119" s="233"/>
      <c r="BH119" s="233"/>
      <c r="BI119" s="233"/>
      <c r="BJ119" s="233"/>
      <c r="BK119" s="233"/>
      <c r="BL119" s="233"/>
      <c r="BM119" s="233"/>
      <c r="BN119" s="233"/>
      <c r="BO119" s="1010" t="s">
        <v>480</v>
      </c>
      <c r="BP119" s="1038"/>
      <c r="BQ119" s="1032">
        <v>131142541</v>
      </c>
      <c r="BR119" s="1033"/>
      <c r="BS119" s="1033"/>
      <c r="BT119" s="1033"/>
      <c r="BU119" s="1033"/>
      <c r="BV119" s="1033">
        <v>130673652</v>
      </c>
      <c r="BW119" s="1033"/>
      <c r="BX119" s="1033"/>
      <c r="BY119" s="1033"/>
      <c r="BZ119" s="1033"/>
      <c r="CA119" s="1033">
        <v>125981596</v>
      </c>
      <c r="CB119" s="1033"/>
      <c r="CC119" s="1033"/>
      <c r="CD119" s="1033"/>
      <c r="CE119" s="1033"/>
      <c r="CF119" s="1034"/>
      <c r="CG119" s="1035"/>
      <c r="CH119" s="1035"/>
      <c r="CI119" s="1035"/>
      <c r="CJ119" s="1036"/>
      <c r="CK119" s="983"/>
      <c r="CL119" s="984"/>
      <c r="CM119" s="1006" t="s">
        <v>481</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t="s">
        <v>139</v>
      </c>
      <c r="DH119" s="1019"/>
      <c r="DI119" s="1019"/>
      <c r="DJ119" s="1019"/>
      <c r="DK119" s="1020"/>
      <c r="DL119" s="1018" t="s">
        <v>139</v>
      </c>
      <c r="DM119" s="1019"/>
      <c r="DN119" s="1019"/>
      <c r="DO119" s="1019"/>
      <c r="DP119" s="1020"/>
      <c r="DQ119" s="1018" t="s">
        <v>455</v>
      </c>
      <c r="DR119" s="1019"/>
      <c r="DS119" s="1019"/>
      <c r="DT119" s="1019"/>
      <c r="DU119" s="1020"/>
      <c r="DV119" s="1021" t="s">
        <v>139</v>
      </c>
      <c r="DW119" s="1022"/>
      <c r="DX119" s="1022"/>
      <c r="DY119" s="1022"/>
      <c r="DZ119" s="1023"/>
    </row>
    <row r="120" spans="1:130" s="212" customFormat="1" ht="26.25" customHeight="1" x14ac:dyDescent="0.15">
      <c r="A120" s="1090"/>
      <c r="B120" s="982"/>
      <c r="C120" s="955" t="s">
        <v>457</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139</v>
      </c>
      <c r="AB120" s="992"/>
      <c r="AC120" s="992"/>
      <c r="AD120" s="992"/>
      <c r="AE120" s="993"/>
      <c r="AF120" s="994" t="s">
        <v>139</v>
      </c>
      <c r="AG120" s="992"/>
      <c r="AH120" s="992"/>
      <c r="AI120" s="992"/>
      <c r="AJ120" s="993"/>
      <c r="AK120" s="994" t="s">
        <v>139</v>
      </c>
      <c r="AL120" s="992"/>
      <c r="AM120" s="992"/>
      <c r="AN120" s="992"/>
      <c r="AO120" s="993"/>
      <c r="AP120" s="995" t="s">
        <v>139</v>
      </c>
      <c r="AQ120" s="996"/>
      <c r="AR120" s="996"/>
      <c r="AS120" s="996"/>
      <c r="AT120" s="997"/>
      <c r="AU120" s="1024" t="s">
        <v>482</v>
      </c>
      <c r="AV120" s="1025"/>
      <c r="AW120" s="1025"/>
      <c r="AX120" s="1025"/>
      <c r="AY120" s="1026"/>
      <c r="AZ120" s="962" t="s">
        <v>483</v>
      </c>
      <c r="BA120" s="930"/>
      <c r="BB120" s="930"/>
      <c r="BC120" s="930"/>
      <c r="BD120" s="930"/>
      <c r="BE120" s="930"/>
      <c r="BF120" s="930"/>
      <c r="BG120" s="930"/>
      <c r="BH120" s="930"/>
      <c r="BI120" s="930"/>
      <c r="BJ120" s="930"/>
      <c r="BK120" s="930"/>
      <c r="BL120" s="930"/>
      <c r="BM120" s="930"/>
      <c r="BN120" s="930"/>
      <c r="BO120" s="930"/>
      <c r="BP120" s="931"/>
      <c r="BQ120" s="963">
        <v>26862868</v>
      </c>
      <c r="BR120" s="964"/>
      <c r="BS120" s="964"/>
      <c r="BT120" s="964"/>
      <c r="BU120" s="964"/>
      <c r="BV120" s="964">
        <v>26382612</v>
      </c>
      <c r="BW120" s="964"/>
      <c r="BX120" s="964"/>
      <c r="BY120" s="964"/>
      <c r="BZ120" s="964"/>
      <c r="CA120" s="964">
        <v>30671542</v>
      </c>
      <c r="CB120" s="964"/>
      <c r="CC120" s="964"/>
      <c r="CD120" s="964"/>
      <c r="CE120" s="964"/>
      <c r="CF120" s="977">
        <v>43.4</v>
      </c>
      <c r="CG120" s="978"/>
      <c r="CH120" s="978"/>
      <c r="CI120" s="978"/>
      <c r="CJ120" s="978"/>
      <c r="CK120" s="1039" t="s">
        <v>484</v>
      </c>
      <c r="CL120" s="1040"/>
      <c r="CM120" s="1040"/>
      <c r="CN120" s="1040"/>
      <c r="CO120" s="1041"/>
      <c r="CP120" s="1047" t="s">
        <v>485</v>
      </c>
      <c r="CQ120" s="1048"/>
      <c r="CR120" s="1048"/>
      <c r="CS120" s="1048"/>
      <c r="CT120" s="1048"/>
      <c r="CU120" s="1048"/>
      <c r="CV120" s="1048"/>
      <c r="CW120" s="1048"/>
      <c r="CX120" s="1048"/>
      <c r="CY120" s="1048"/>
      <c r="CZ120" s="1048"/>
      <c r="DA120" s="1048"/>
      <c r="DB120" s="1048"/>
      <c r="DC120" s="1048"/>
      <c r="DD120" s="1048"/>
      <c r="DE120" s="1048"/>
      <c r="DF120" s="1049"/>
      <c r="DG120" s="963">
        <v>36674333</v>
      </c>
      <c r="DH120" s="964"/>
      <c r="DI120" s="964"/>
      <c r="DJ120" s="964"/>
      <c r="DK120" s="964"/>
      <c r="DL120" s="964">
        <v>37627249</v>
      </c>
      <c r="DM120" s="964"/>
      <c r="DN120" s="964"/>
      <c r="DO120" s="964"/>
      <c r="DP120" s="964"/>
      <c r="DQ120" s="964">
        <v>36253403</v>
      </c>
      <c r="DR120" s="964"/>
      <c r="DS120" s="964"/>
      <c r="DT120" s="964"/>
      <c r="DU120" s="964"/>
      <c r="DV120" s="965">
        <v>51.3</v>
      </c>
      <c r="DW120" s="965"/>
      <c r="DX120" s="965"/>
      <c r="DY120" s="965"/>
      <c r="DZ120" s="966"/>
    </row>
    <row r="121" spans="1:130" s="212" customFormat="1" ht="26.25" customHeight="1" x14ac:dyDescent="0.15">
      <c r="A121" s="1090"/>
      <c r="B121" s="982"/>
      <c r="C121" s="1007" t="s">
        <v>486</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430</v>
      </c>
      <c r="AB121" s="992"/>
      <c r="AC121" s="992"/>
      <c r="AD121" s="992"/>
      <c r="AE121" s="993"/>
      <c r="AF121" s="994" t="s">
        <v>139</v>
      </c>
      <c r="AG121" s="992"/>
      <c r="AH121" s="992"/>
      <c r="AI121" s="992"/>
      <c r="AJ121" s="993"/>
      <c r="AK121" s="994" t="s">
        <v>139</v>
      </c>
      <c r="AL121" s="992"/>
      <c r="AM121" s="992"/>
      <c r="AN121" s="992"/>
      <c r="AO121" s="993"/>
      <c r="AP121" s="995" t="s">
        <v>139</v>
      </c>
      <c r="AQ121" s="996"/>
      <c r="AR121" s="996"/>
      <c r="AS121" s="996"/>
      <c r="AT121" s="997"/>
      <c r="AU121" s="1027"/>
      <c r="AV121" s="1028"/>
      <c r="AW121" s="1028"/>
      <c r="AX121" s="1028"/>
      <c r="AY121" s="1029"/>
      <c r="AZ121" s="955" t="s">
        <v>487</v>
      </c>
      <c r="BA121" s="956"/>
      <c r="BB121" s="956"/>
      <c r="BC121" s="956"/>
      <c r="BD121" s="956"/>
      <c r="BE121" s="956"/>
      <c r="BF121" s="956"/>
      <c r="BG121" s="956"/>
      <c r="BH121" s="956"/>
      <c r="BI121" s="956"/>
      <c r="BJ121" s="956"/>
      <c r="BK121" s="956"/>
      <c r="BL121" s="956"/>
      <c r="BM121" s="956"/>
      <c r="BN121" s="956"/>
      <c r="BO121" s="956"/>
      <c r="BP121" s="957"/>
      <c r="BQ121" s="958">
        <v>46390875</v>
      </c>
      <c r="BR121" s="959"/>
      <c r="BS121" s="959"/>
      <c r="BT121" s="959"/>
      <c r="BU121" s="959"/>
      <c r="BV121" s="959">
        <v>50762148</v>
      </c>
      <c r="BW121" s="959"/>
      <c r="BX121" s="959"/>
      <c r="BY121" s="959"/>
      <c r="BZ121" s="959"/>
      <c r="CA121" s="959">
        <v>49466452</v>
      </c>
      <c r="CB121" s="959"/>
      <c r="CC121" s="959"/>
      <c r="CD121" s="959"/>
      <c r="CE121" s="959"/>
      <c r="CF121" s="953">
        <v>70</v>
      </c>
      <c r="CG121" s="954"/>
      <c r="CH121" s="954"/>
      <c r="CI121" s="954"/>
      <c r="CJ121" s="954"/>
      <c r="CK121" s="1042"/>
      <c r="CL121" s="1043"/>
      <c r="CM121" s="1043"/>
      <c r="CN121" s="1043"/>
      <c r="CO121" s="1044"/>
      <c r="CP121" s="1052" t="s">
        <v>419</v>
      </c>
      <c r="CQ121" s="1053"/>
      <c r="CR121" s="1053"/>
      <c r="CS121" s="1053"/>
      <c r="CT121" s="1053"/>
      <c r="CU121" s="1053"/>
      <c r="CV121" s="1053"/>
      <c r="CW121" s="1053"/>
      <c r="CX121" s="1053"/>
      <c r="CY121" s="1053"/>
      <c r="CZ121" s="1053"/>
      <c r="DA121" s="1053"/>
      <c r="DB121" s="1053"/>
      <c r="DC121" s="1053"/>
      <c r="DD121" s="1053"/>
      <c r="DE121" s="1053"/>
      <c r="DF121" s="1054"/>
      <c r="DG121" s="958">
        <v>10238753</v>
      </c>
      <c r="DH121" s="959"/>
      <c r="DI121" s="959"/>
      <c r="DJ121" s="959"/>
      <c r="DK121" s="959"/>
      <c r="DL121" s="959">
        <v>9690203</v>
      </c>
      <c r="DM121" s="959"/>
      <c r="DN121" s="959"/>
      <c r="DO121" s="959"/>
      <c r="DP121" s="959"/>
      <c r="DQ121" s="959">
        <v>8914967</v>
      </c>
      <c r="DR121" s="959"/>
      <c r="DS121" s="959"/>
      <c r="DT121" s="959"/>
      <c r="DU121" s="959"/>
      <c r="DV121" s="960">
        <v>12.6</v>
      </c>
      <c r="DW121" s="960"/>
      <c r="DX121" s="960"/>
      <c r="DY121" s="960"/>
      <c r="DZ121" s="961"/>
    </row>
    <row r="122" spans="1:130" s="212" customFormat="1" ht="26.25" customHeight="1" x14ac:dyDescent="0.15">
      <c r="A122" s="1090"/>
      <c r="B122" s="982"/>
      <c r="C122" s="955" t="s">
        <v>468</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139</v>
      </c>
      <c r="AB122" s="992"/>
      <c r="AC122" s="992"/>
      <c r="AD122" s="992"/>
      <c r="AE122" s="993"/>
      <c r="AF122" s="994" t="s">
        <v>139</v>
      </c>
      <c r="AG122" s="992"/>
      <c r="AH122" s="992"/>
      <c r="AI122" s="992"/>
      <c r="AJ122" s="993"/>
      <c r="AK122" s="994" t="s">
        <v>455</v>
      </c>
      <c r="AL122" s="992"/>
      <c r="AM122" s="992"/>
      <c r="AN122" s="992"/>
      <c r="AO122" s="993"/>
      <c r="AP122" s="995" t="s">
        <v>455</v>
      </c>
      <c r="AQ122" s="996"/>
      <c r="AR122" s="996"/>
      <c r="AS122" s="996"/>
      <c r="AT122" s="997"/>
      <c r="AU122" s="1027"/>
      <c r="AV122" s="1028"/>
      <c r="AW122" s="1028"/>
      <c r="AX122" s="1028"/>
      <c r="AY122" s="1029"/>
      <c r="AZ122" s="1006" t="s">
        <v>488</v>
      </c>
      <c r="BA122" s="998"/>
      <c r="BB122" s="998"/>
      <c r="BC122" s="998"/>
      <c r="BD122" s="998"/>
      <c r="BE122" s="998"/>
      <c r="BF122" s="998"/>
      <c r="BG122" s="998"/>
      <c r="BH122" s="998"/>
      <c r="BI122" s="998"/>
      <c r="BJ122" s="998"/>
      <c r="BK122" s="998"/>
      <c r="BL122" s="998"/>
      <c r="BM122" s="998"/>
      <c r="BN122" s="998"/>
      <c r="BO122" s="998"/>
      <c r="BP122" s="999"/>
      <c r="BQ122" s="1032">
        <v>73257687</v>
      </c>
      <c r="BR122" s="1033"/>
      <c r="BS122" s="1033"/>
      <c r="BT122" s="1033"/>
      <c r="BU122" s="1033"/>
      <c r="BV122" s="1033">
        <v>70406363</v>
      </c>
      <c r="BW122" s="1033"/>
      <c r="BX122" s="1033"/>
      <c r="BY122" s="1033"/>
      <c r="BZ122" s="1033"/>
      <c r="CA122" s="1033">
        <v>67967975</v>
      </c>
      <c r="CB122" s="1033"/>
      <c r="CC122" s="1033"/>
      <c r="CD122" s="1033"/>
      <c r="CE122" s="1033"/>
      <c r="CF122" s="1050">
        <v>96.2</v>
      </c>
      <c r="CG122" s="1051"/>
      <c r="CH122" s="1051"/>
      <c r="CI122" s="1051"/>
      <c r="CJ122" s="1051"/>
      <c r="CK122" s="1042"/>
      <c r="CL122" s="1043"/>
      <c r="CM122" s="1043"/>
      <c r="CN122" s="1043"/>
      <c r="CO122" s="1044"/>
      <c r="CP122" s="1052" t="s">
        <v>424</v>
      </c>
      <c r="CQ122" s="1053"/>
      <c r="CR122" s="1053"/>
      <c r="CS122" s="1053"/>
      <c r="CT122" s="1053"/>
      <c r="CU122" s="1053"/>
      <c r="CV122" s="1053"/>
      <c r="CW122" s="1053"/>
      <c r="CX122" s="1053"/>
      <c r="CY122" s="1053"/>
      <c r="CZ122" s="1053"/>
      <c r="DA122" s="1053"/>
      <c r="DB122" s="1053"/>
      <c r="DC122" s="1053"/>
      <c r="DD122" s="1053"/>
      <c r="DE122" s="1053"/>
      <c r="DF122" s="1054"/>
      <c r="DG122" s="958">
        <v>1353661</v>
      </c>
      <c r="DH122" s="959"/>
      <c r="DI122" s="959"/>
      <c r="DJ122" s="959"/>
      <c r="DK122" s="959"/>
      <c r="DL122" s="959">
        <v>1283963</v>
      </c>
      <c r="DM122" s="959"/>
      <c r="DN122" s="959"/>
      <c r="DO122" s="959"/>
      <c r="DP122" s="959"/>
      <c r="DQ122" s="959">
        <v>1240872</v>
      </c>
      <c r="DR122" s="959"/>
      <c r="DS122" s="959"/>
      <c r="DT122" s="959"/>
      <c r="DU122" s="959"/>
      <c r="DV122" s="960">
        <v>1.8</v>
      </c>
      <c r="DW122" s="960"/>
      <c r="DX122" s="960"/>
      <c r="DY122" s="960"/>
      <c r="DZ122" s="961"/>
    </row>
    <row r="123" spans="1:130" s="212" customFormat="1" ht="26.25" customHeight="1" x14ac:dyDescent="0.15">
      <c r="A123" s="1090"/>
      <c r="B123" s="982"/>
      <c r="C123" s="955" t="s">
        <v>474</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430</v>
      </c>
      <c r="AB123" s="992"/>
      <c r="AC123" s="992"/>
      <c r="AD123" s="992"/>
      <c r="AE123" s="993"/>
      <c r="AF123" s="994" t="s">
        <v>430</v>
      </c>
      <c r="AG123" s="992"/>
      <c r="AH123" s="992"/>
      <c r="AI123" s="992"/>
      <c r="AJ123" s="993"/>
      <c r="AK123" s="994" t="s">
        <v>430</v>
      </c>
      <c r="AL123" s="992"/>
      <c r="AM123" s="992"/>
      <c r="AN123" s="992"/>
      <c r="AO123" s="993"/>
      <c r="AP123" s="995" t="s">
        <v>430</v>
      </c>
      <c r="AQ123" s="996"/>
      <c r="AR123" s="996"/>
      <c r="AS123" s="996"/>
      <c r="AT123" s="997"/>
      <c r="AU123" s="1030"/>
      <c r="AV123" s="1031"/>
      <c r="AW123" s="1031"/>
      <c r="AX123" s="1031"/>
      <c r="AY123" s="1031"/>
      <c r="AZ123" s="233" t="s">
        <v>191</v>
      </c>
      <c r="BA123" s="233"/>
      <c r="BB123" s="233"/>
      <c r="BC123" s="233"/>
      <c r="BD123" s="233"/>
      <c r="BE123" s="233"/>
      <c r="BF123" s="233"/>
      <c r="BG123" s="233"/>
      <c r="BH123" s="233"/>
      <c r="BI123" s="233"/>
      <c r="BJ123" s="233"/>
      <c r="BK123" s="233"/>
      <c r="BL123" s="233"/>
      <c r="BM123" s="233"/>
      <c r="BN123" s="233"/>
      <c r="BO123" s="1010" t="s">
        <v>489</v>
      </c>
      <c r="BP123" s="1038"/>
      <c r="BQ123" s="1096">
        <v>146511430</v>
      </c>
      <c r="BR123" s="1097"/>
      <c r="BS123" s="1097"/>
      <c r="BT123" s="1097"/>
      <c r="BU123" s="1097"/>
      <c r="BV123" s="1097">
        <v>147551123</v>
      </c>
      <c r="BW123" s="1097"/>
      <c r="BX123" s="1097"/>
      <c r="BY123" s="1097"/>
      <c r="BZ123" s="1097"/>
      <c r="CA123" s="1097">
        <v>148105969</v>
      </c>
      <c r="CB123" s="1097"/>
      <c r="CC123" s="1097"/>
      <c r="CD123" s="1097"/>
      <c r="CE123" s="1097"/>
      <c r="CF123" s="1034"/>
      <c r="CG123" s="1035"/>
      <c r="CH123" s="1035"/>
      <c r="CI123" s="1035"/>
      <c r="CJ123" s="1036"/>
      <c r="CK123" s="1042"/>
      <c r="CL123" s="1043"/>
      <c r="CM123" s="1043"/>
      <c r="CN123" s="1043"/>
      <c r="CO123" s="1044"/>
      <c r="CP123" s="1052" t="s">
        <v>421</v>
      </c>
      <c r="CQ123" s="1053"/>
      <c r="CR123" s="1053"/>
      <c r="CS123" s="1053"/>
      <c r="CT123" s="1053"/>
      <c r="CU123" s="1053"/>
      <c r="CV123" s="1053"/>
      <c r="CW123" s="1053"/>
      <c r="CX123" s="1053"/>
      <c r="CY123" s="1053"/>
      <c r="CZ123" s="1053"/>
      <c r="DA123" s="1053"/>
      <c r="DB123" s="1053"/>
      <c r="DC123" s="1053"/>
      <c r="DD123" s="1053"/>
      <c r="DE123" s="1053"/>
      <c r="DF123" s="1054"/>
      <c r="DG123" s="991">
        <v>105042</v>
      </c>
      <c r="DH123" s="992"/>
      <c r="DI123" s="992"/>
      <c r="DJ123" s="992"/>
      <c r="DK123" s="993"/>
      <c r="DL123" s="994">
        <v>469576</v>
      </c>
      <c r="DM123" s="992"/>
      <c r="DN123" s="992"/>
      <c r="DO123" s="992"/>
      <c r="DP123" s="993"/>
      <c r="DQ123" s="994">
        <v>772556</v>
      </c>
      <c r="DR123" s="992"/>
      <c r="DS123" s="992"/>
      <c r="DT123" s="992"/>
      <c r="DU123" s="993"/>
      <c r="DV123" s="995">
        <v>1.1000000000000001</v>
      </c>
      <c r="DW123" s="996"/>
      <c r="DX123" s="996"/>
      <c r="DY123" s="996"/>
      <c r="DZ123" s="997"/>
    </row>
    <row r="124" spans="1:130" s="212" customFormat="1" ht="26.25" customHeight="1" thickBot="1" x14ac:dyDescent="0.2">
      <c r="A124" s="1090"/>
      <c r="B124" s="982"/>
      <c r="C124" s="955" t="s">
        <v>477</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139</v>
      </c>
      <c r="AB124" s="992"/>
      <c r="AC124" s="992"/>
      <c r="AD124" s="992"/>
      <c r="AE124" s="993"/>
      <c r="AF124" s="994" t="s">
        <v>490</v>
      </c>
      <c r="AG124" s="992"/>
      <c r="AH124" s="992"/>
      <c r="AI124" s="992"/>
      <c r="AJ124" s="993"/>
      <c r="AK124" s="994" t="s">
        <v>139</v>
      </c>
      <c r="AL124" s="992"/>
      <c r="AM124" s="992"/>
      <c r="AN124" s="992"/>
      <c r="AO124" s="993"/>
      <c r="AP124" s="995" t="s">
        <v>491</v>
      </c>
      <c r="AQ124" s="996"/>
      <c r="AR124" s="996"/>
      <c r="AS124" s="996"/>
      <c r="AT124" s="997"/>
      <c r="AU124" s="1092" t="s">
        <v>492</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t="s">
        <v>139</v>
      </c>
      <c r="BR124" s="1060"/>
      <c r="BS124" s="1060"/>
      <c r="BT124" s="1060"/>
      <c r="BU124" s="1060"/>
      <c r="BV124" s="1060" t="s">
        <v>493</v>
      </c>
      <c r="BW124" s="1060"/>
      <c r="BX124" s="1060"/>
      <c r="BY124" s="1060"/>
      <c r="BZ124" s="1060"/>
      <c r="CA124" s="1060" t="s">
        <v>490</v>
      </c>
      <c r="CB124" s="1060"/>
      <c r="CC124" s="1060"/>
      <c r="CD124" s="1060"/>
      <c r="CE124" s="1060"/>
      <c r="CF124" s="1061"/>
      <c r="CG124" s="1062"/>
      <c r="CH124" s="1062"/>
      <c r="CI124" s="1062"/>
      <c r="CJ124" s="1063"/>
      <c r="CK124" s="1045"/>
      <c r="CL124" s="1045"/>
      <c r="CM124" s="1045"/>
      <c r="CN124" s="1045"/>
      <c r="CO124" s="1046"/>
      <c r="CP124" s="1052" t="s">
        <v>494</v>
      </c>
      <c r="CQ124" s="1053"/>
      <c r="CR124" s="1053"/>
      <c r="CS124" s="1053"/>
      <c r="CT124" s="1053"/>
      <c r="CU124" s="1053"/>
      <c r="CV124" s="1053"/>
      <c r="CW124" s="1053"/>
      <c r="CX124" s="1053"/>
      <c r="CY124" s="1053"/>
      <c r="CZ124" s="1053"/>
      <c r="DA124" s="1053"/>
      <c r="DB124" s="1053"/>
      <c r="DC124" s="1053"/>
      <c r="DD124" s="1053"/>
      <c r="DE124" s="1053"/>
      <c r="DF124" s="1054"/>
      <c r="DG124" s="1037">
        <v>1569239</v>
      </c>
      <c r="DH124" s="1019"/>
      <c r="DI124" s="1019"/>
      <c r="DJ124" s="1019"/>
      <c r="DK124" s="1020"/>
      <c r="DL124" s="1018">
        <v>277</v>
      </c>
      <c r="DM124" s="1019"/>
      <c r="DN124" s="1019"/>
      <c r="DO124" s="1019"/>
      <c r="DP124" s="1020"/>
      <c r="DQ124" s="1018" t="s">
        <v>139</v>
      </c>
      <c r="DR124" s="1019"/>
      <c r="DS124" s="1019"/>
      <c r="DT124" s="1019"/>
      <c r="DU124" s="1020"/>
      <c r="DV124" s="1021" t="s">
        <v>491</v>
      </c>
      <c r="DW124" s="1022"/>
      <c r="DX124" s="1022"/>
      <c r="DY124" s="1022"/>
      <c r="DZ124" s="1023"/>
    </row>
    <row r="125" spans="1:130" s="212" customFormat="1" ht="26.25" customHeight="1" x14ac:dyDescent="0.15">
      <c r="A125" s="1090"/>
      <c r="B125" s="982"/>
      <c r="C125" s="955" t="s">
        <v>479</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139</v>
      </c>
      <c r="AB125" s="992"/>
      <c r="AC125" s="992"/>
      <c r="AD125" s="992"/>
      <c r="AE125" s="993"/>
      <c r="AF125" s="994" t="s">
        <v>401</v>
      </c>
      <c r="AG125" s="992"/>
      <c r="AH125" s="992"/>
      <c r="AI125" s="992"/>
      <c r="AJ125" s="993"/>
      <c r="AK125" s="994" t="s">
        <v>401</v>
      </c>
      <c r="AL125" s="992"/>
      <c r="AM125" s="992"/>
      <c r="AN125" s="992"/>
      <c r="AO125" s="993"/>
      <c r="AP125" s="995" t="s">
        <v>139</v>
      </c>
      <c r="AQ125" s="996"/>
      <c r="AR125" s="996"/>
      <c r="AS125" s="996"/>
      <c r="AT125" s="997"/>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55" t="s">
        <v>495</v>
      </c>
      <c r="CL125" s="1040"/>
      <c r="CM125" s="1040"/>
      <c r="CN125" s="1040"/>
      <c r="CO125" s="1041"/>
      <c r="CP125" s="962" t="s">
        <v>496</v>
      </c>
      <c r="CQ125" s="930"/>
      <c r="CR125" s="930"/>
      <c r="CS125" s="930"/>
      <c r="CT125" s="930"/>
      <c r="CU125" s="930"/>
      <c r="CV125" s="930"/>
      <c r="CW125" s="930"/>
      <c r="CX125" s="930"/>
      <c r="CY125" s="930"/>
      <c r="CZ125" s="930"/>
      <c r="DA125" s="930"/>
      <c r="DB125" s="930"/>
      <c r="DC125" s="930"/>
      <c r="DD125" s="930"/>
      <c r="DE125" s="930"/>
      <c r="DF125" s="931"/>
      <c r="DG125" s="963" t="s">
        <v>139</v>
      </c>
      <c r="DH125" s="964"/>
      <c r="DI125" s="964"/>
      <c r="DJ125" s="964"/>
      <c r="DK125" s="964"/>
      <c r="DL125" s="964" t="s">
        <v>401</v>
      </c>
      <c r="DM125" s="964"/>
      <c r="DN125" s="964"/>
      <c r="DO125" s="964"/>
      <c r="DP125" s="964"/>
      <c r="DQ125" s="964" t="s">
        <v>497</v>
      </c>
      <c r="DR125" s="964"/>
      <c r="DS125" s="964"/>
      <c r="DT125" s="964"/>
      <c r="DU125" s="964"/>
      <c r="DV125" s="965" t="s">
        <v>139</v>
      </c>
      <c r="DW125" s="965"/>
      <c r="DX125" s="965"/>
      <c r="DY125" s="965"/>
      <c r="DZ125" s="966"/>
    </row>
    <row r="126" spans="1:130" s="212" customFormat="1" ht="26.25" customHeight="1" thickBot="1" x14ac:dyDescent="0.2">
      <c r="A126" s="1090"/>
      <c r="B126" s="982"/>
      <c r="C126" s="955" t="s">
        <v>481</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139</v>
      </c>
      <c r="AB126" s="992"/>
      <c r="AC126" s="992"/>
      <c r="AD126" s="992"/>
      <c r="AE126" s="993"/>
      <c r="AF126" s="994" t="s">
        <v>498</v>
      </c>
      <c r="AG126" s="992"/>
      <c r="AH126" s="992"/>
      <c r="AI126" s="992"/>
      <c r="AJ126" s="993"/>
      <c r="AK126" s="994" t="s">
        <v>490</v>
      </c>
      <c r="AL126" s="992"/>
      <c r="AM126" s="992"/>
      <c r="AN126" s="992"/>
      <c r="AO126" s="993"/>
      <c r="AP126" s="995" t="s">
        <v>490</v>
      </c>
      <c r="AQ126" s="996"/>
      <c r="AR126" s="996"/>
      <c r="AS126" s="996"/>
      <c r="AT126" s="997"/>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56"/>
      <c r="CL126" s="1043"/>
      <c r="CM126" s="1043"/>
      <c r="CN126" s="1043"/>
      <c r="CO126" s="1044"/>
      <c r="CP126" s="955" t="s">
        <v>499</v>
      </c>
      <c r="CQ126" s="956"/>
      <c r="CR126" s="956"/>
      <c r="CS126" s="956"/>
      <c r="CT126" s="956"/>
      <c r="CU126" s="956"/>
      <c r="CV126" s="956"/>
      <c r="CW126" s="956"/>
      <c r="CX126" s="956"/>
      <c r="CY126" s="956"/>
      <c r="CZ126" s="956"/>
      <c r="DA126" s="956"/>
      <c r="DB126" s="956"/>
      <c r="DC126" s="956"/>
      <c r="DD126" s="956"/>
      <c r="DE126" s="956"/>
      <c r="DF126" s="957"/>
      <c r="DG126" s="958" t="s">
        <v>139</v>
      </c>
      <c r="DH126" s="959"/>
      <c r="DI126" s="959"/>
      <c r="DJ126" s="959"/>
      <c r="DK126" s="959"/>
      <c r="DL126" s="959" t="s">
        <v>500</v>
      </c>
      <c r="DM126" s="959"/>
      <c r="DN126" s="959"/>
      <c r="DO126" s="959"/>
      <c r="DP126" s="959"/>
      <c r="DQ126" s="959" t="s">
        <v>139</v>
      </c>
      <c r="DR126" s="959"/>
      <c r="DS126" s="959"/>
      <c r="DT126" s="959"/>
      <c r="DU126" s="959"/>
      <c r="DV126" s="960" t="s">
        <v>139</v>
      </c>
      <c r="DW126" s="960"/>
      <c r="DX126" s="960"/>
      <c r="DY126" s="960"/>
      <c r="DZ126" s="961"/>
    </row>
    <row r="127" spans="1:130" s="212" customFormat="1" ht="26.25" customHeight="1" x14ac:dyDescent="0.15">
      <c r="A127" s="1091"/>
      <c r="B127" s="984"/>
      <c r="C127" s="1006" t="s">
        <v>501</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t="s">
        <v>139</v>
      </c>
      <c r="AB127" s="992"/>
      <c r="AC127" s="992"/>
      <c r="AD127" s="992"/>
      <c r="AE127" s="993"/>
      <c r="AF127" s="994" t="s">
        <v>139</v>
      </c>
      <c r="AG127" s="992"/>
      <c r="AH127" s="992"/>
      <c r="AI127" s="992"/>
      <c r="AJ127" s="993"/>
      <c r="AK127" s="994" t="s">
        <v>139</v>
      </c>
      <c r="AL127" s="992"/>
      <c r="AM127" s="992"/>
      <c r="AN127" s="992"/>
      <c r="AO127" s="993"/>
      <c r="AP127" s="995" t="s">
        <v>139</v>
      </c>
      <c r="AQ127" s="996"/>
      <c r="AR127" s="996"/>
      <c r="AS127" s="996"/>
      <c r="AT127" s="997"/>
      <c r="AU127" s="214"/>
      <c r="AV127" s="214"/>
      <c r="AW127" s="214"/>
      <c r="AX127" s="1064" t="s">
        <v>502</v>
      </c>
      <c r="AY127" s="1065"/>
      <c r="AZ127" s="1065"/>
      <c r="BA127" s="1065"/>
      <c r="BB127" s="1065"/>
      <c r="BC127" s="1065"/>
      <c r="BD127" s="1065"/>
      <c r="BE127" s="1066"/>
      <c r="BF127" s="1067" t="s">
        <v>503</v>
      </c>
      <c r="BG127" s="1065"/>
      <c r="BH127" s="1065"/>
      <c r="BI127" s="1065"/>
      <c r="BJ127" s="1065"/>
      <c r="BK127" s="1065"/>
      <c r="BL127" s="1066"/>
      <c r="BM127" s="1067" t="s">
        <v>504</v>
      </c>
      <c r="BN127" s="1065"/>
      <c r="BO127" s="1065"/>
      <c r="BP127" s="1065"/>
      <c r="BQ127" s="1065"/>
      <c r="BR127" s="1065"/>
      <c r="BS127" s="1066"/>
      <c r="BT127" s="1067" t="s">
        <v>505</v>
      </c>
      <c r="BU127" s="1065"/>
      <c r="BV127" s="1065"/>
      <c r="BW127" s="1065"/>
      <c r="BX127" s="1065"/>
      <c r="BY127" s="1065"/>
      <c r="BZ127" s="1088"/>
      <c r="CA127" s="214"/>
      <c r="CB127" s="214"/>
      <c r="CC127" s="214"/>
      <c r="CD127" s="237"/>
      <c r="CE127" s="237"/>
      <c r="CF127" s="237"/>
      <c r="CG127" s="214"/>
      <c r="CH127" s="214"/>
      <c r="CI127" s="214"/>
      <c r="CJ127" s="236"/>
      <c r="CK127" s="1056"/>
      <c r="CL127" s="1043"/>
      <c r="CM127" s="1043"/>
      <c r="CN127" s="1043"/>
      <c r="CO127" s="1044"/>
      <c r="CP127" s="955" t="s">
        <v>506</v>
      </c>
      <c r="CQ127" s="956"/>
      <c r="CR127" s="956"/>
      <c r="CS127" s="956"/>
      <c r="CT127" s="956"/>
      <c r="CU127" s="956"/>
      <c r="CV127" s="956"/>
      <c r="CW127" s="956"/>
      <c r="CX127" s="956"/>
      <c r="CY127" s="956"/>
      <c r="CZ127" s="956"/>
      <c r="DA127" s="956"/>
      <c r="DB127" s="956"/>
      <c r="DC127" s="956"/>
      <c r="DD127" s="956"/>
      <c r="DE127" s="956"/>
      <c r="DF127" s="957"/>
      <c r="DG127" s="958" t="s">
        <v>139</v>
      </c>
      <c r="DH127" s="959"/>
      <c r="DI127" s="959"/>
      <c r="DJ127" s="959"/>
      <c r="DK127" s="959"/>
      <c r="DL127" s="959" t="s">
        <v>490</v>
      </c>
      <c r="DM127" s="959"/>
      <c r="DN127" s="959"/>
      <c r="DO127" s="959"/>
      <c r="DP127" s="959"/>
      <c r="DQ127" s="959" t="s">
        <v>490</v>
      </c>
      <c r="DR127" s="959"/>
      <c r="DS127" s="959"/>
      <c r="DT127" s="959"/>
      <c r="DU127" s="959"/>
      <c r="DV127" s="960" t="s">
        <v>139</v>
      </c>
      <c r="DW127" s="960"/>
      <c r="DX127" s="960"/>
      <c r="DY127" s="960"/>
      <c r="DZ127" s="961"/>
    </row>
    <row r="128" spans="1:130" s="212" customFormat="1" ht="26.25" customHeight="1" thickBot="1" x14ac:dyDescent="0.2">
      <c r="A128" s="1074" t="s">
        <v>507</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508</v>
      </c>
      <c r="X128" s="1076"/>
      <c r="Y128" s="1076"/>
      <c r="Z128" s="1077"/>
      <c r="AA128" s="1078">
        <v>3720714</v>
      </c>
      <c r="AB128" s="1079"/>
      <c r="AC128" s="1079"/>
      <c r="AD128" s="1079"/>
      <c r="AE128" s="1080"/>
      <c r="AF128" s="1081">
        <v>3725008</v>
      </c>
      <c r="AG128" s="1079"/>
      <c r="AH128" s="1079"/>
      <c r="AI128" s="1079"/>
      <c r="AJ128" s="1080"/>
      <c r="AK128" s="1081">
        <v>3605246</v>
      </c>
      <c r="AL128" s="1079"/>
      <c r="AM128" s="1079"/>
      <c r="AN128" s="1079"/>
      <c r="AO128" s="1080"/>
      <c r="AP128" s="1082"/>
      <c r="AQ128" s="1083"/>
      <c r="AR128" s="1083"/>
      <c r="AS128" s="1083"/>
      <c r="AT128" s="1084"/>
      <c r="AU128" s="214"/>
      <c r="AV128" s="214"/>
      <c r="AW128" s="214"/>
      <c r="AX128" s="929" t="s">
        <v>509</v>
      </c>
      <c r="AY128" s="930"/>
      <c r="AZ128" s="930"/>
      <c r="BA128" s="930"/>
      <c r="BB128" s="930"/>
      <c r="BC128" s="930"/>
      <c r="BD128" s="930"/>
      <c r="BE128" s="931"/>
      <c r="BF128" s="1085" t="s">
        <v>490</v>
      </c>
      <c r="BG128" s="1086"/>
      <c r="BH128" s="1086"/>
      <c r="BI128" s="1086"/>
      <c r="BJ128" s="1086"/>
      <c r="BK128" s="1086"/>
      <c r="BL128" s="1087"/>
      <c r="BM128" s="1085">
        <v>11.25</v>
      </c>
      <c r="BN128" s="1086"/>
      <c r="BO128" s="1086"/>
      <c r="BP128" s="1086"/>
      <c r="BQ128" s="1086"/>
      <c r="BR128" s="1086"/>
      <c r="BS128" s="1087"/>
      <c r="BT128" s="1085">
        <v>20</v>
      </c>
      <c r="BU128" s="1086"/>
      <c r="BV128" s="1086"/>
      <c r="BW128" s="1086"/>
      <c r="BX128" s="1086"/>
      <c r="BY128" s="1086"/>
      <c r="BZ128" s="1109"/>
      <c r="CA128" s="237"/>
      <c r="CB128" s="237"/>
      <c r="CC128" s="237"/>
      <c r="CD128" s="237"/>
      <c r="CE128" s="237"/>
      <c r="CF128" s="237"/>
      <c r="CG128" s="214"/>
      <c r="CH128" s="214"/>
      <c r="CI128" s="214"/>
      <c r="CJ128" s="236"/>
      <c r="CK128" s="1057"/>
      <c r="CL128" s="1058"/>
      <c r="CM128" s="1058"/>
      <c r="CN128" s="1058"/>
      <c r="CO128" s="1059"/>
      <c r="CP128" s="1068" t="s">
        <v>510</v>
      </c>
      <c r="CQ128" s="759"/>
      <c r="CR128" s="759"/>
      <c r="CS128" s="759"/>
      <c r="CT128" s="759"/>
      <c r="CU128" s="759"/>
      <c r="CV128" s="759"/>
      <c r="CW128" s="759"/>
      <c r="CX128" s="759"/>
      <c r="CY128" s="759"/>
      <c r="CZ128" s="759"/>
      <c r="DA128" s="759"/>
      <c r="DB128" s="759"/>
      <c r="DC128" s="759"/>
      <c r="DD128" s="759"/>
      <c r="DE128" s="759"/>
      <c r="DF128" s="1069"/>
      <c r="DG128" s="1070">
        <v>1094</v>
      </c>
      <c r="DH128" s="1071"/>
      <c r="DI128" s="1071"/>
      <c r="DJ128" s="1071"/>
      <c r="DK128" s="1071"/>
      <c r="DL128" s="1071">
        <v>1992</v>
      </c>
      <c r="DM128" s="1071"/>
      <c r="DN128" s="1071"/>
      <c r="DO128" s="1071"/>
      <c r="DP128" s="1071"/>
      <c r="DQ128" s="1071">
        <v>319</v>
      </c>
      <c r="DR128" s="1071"/>
      <c r="DS128" s="1071"/>
      <c r="DT128" s="1071"/>
      <c r="DU128" s="1071"/>
      <c r="DV128" s="1072">
        <v>0</v>
      </c>
      <c r="DW128" s="1072"/>
      <c r="DX128" s="1072"/>
      <c r="DY128" s="1072"/>
      <c r="DZ128" s="1073"/>
    </row>
    <row r="129" spans="1:131" s="212" customFormat="1" ht="26.25" customHeight="1" x14ac:dyDescent="0.15">
      <c r="A129" s="967" t="s">
        <v>107</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511</v>
      </c>
      <c r="X129" s="1104"/>
      <c r="Y129" s="1104"/>
      <c r="Z129" s="1105"/>
      <c r="AA129" s="991">
        <v>76355730</v>
      </c>
      <c r="AB129" s="992"/>
      <c r="AC129" s="992"/>
      <c r="AD129" s="992"/>
      <c r="AE129" s="993"/>
      <c r="AF129" s="994">
        <v>77737003</v>
      </c>
      <c r="AG129" s="992"/>
      <c r="AH129" s="992"/>
      <c r="AI129" s="992"/>
      <c r="AJ129" s="993"/>
      <c r="AK129" s="994">
        <v>77422689</v>
      </c>
      <c r="AL129" s="992"/>
      <c r="AM129" s="992"/>
      <c r="AN129" s="992"/>
      <c r="AO129" s="993"/>
      <c r="AP129" s="1106"/>
      <c r="AQ129" s="1107"/>
      <c r="AR129" s="1107"/>
      <c r="AS129" s="1107"/>
      <c r="AT129" s="1108"/>
      <c r="AU129" s="215"/>
      <c r="AV129" s="215"/>
      <c r="AW129" s="215"/>
      <c r="AX129" s="1098" t="s">
        <v>512</v>
      </c>
      <c r="AY129" s="956"/>
      <c r="AZ129" s="956"/>
      <c r="BA129" s="956"/>
      <c r="BB129" s="956"/>
      <c r="BC129" s="956"/>
      <c r="BD129" s="956"/>
      <c r="BE129" s="957"/>
      <c r="BF129" s="1099" t="s">
        <v>139</v>
      </c>
      <c r="BG129" s="1100"/>
      <c r="BH129" s="1100"/>
      <c r="BI129" s="1100"/>
      <c r="BJ129" s="1100"/>
      <c r="BK129" s="1100"/>
      <c r="BL129" s="1101"/>
      <c r="BM129" s="1099">
        <v>16.25</v>
      </c>
      <c r="BN129" s="1100"/>
      <c r="BO129" s="1100"/>
      <c r="BP129" s="1100"/>
      <c r="BQ129" s="1100"/>
      <c r="BR129" s="1100"/>
      <c r="BS129" s="1101"/>
      <c r="BT129" s="1099">
        <v>30</v>
      </c>
      <c r="BU129" s="1100"/>
      <c r="BV129" s="1100"/>
      <c r="BW129" s="1100"/>
      <c r="BX129" s="1100"/>
      <c r="BY129" s="1100"/>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967" t="s">
        <v>513</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514</v>
      </c>
      <c r="X130" s="1104"/>
      <c r="Y130" s="1104"/>
      <c r="Z130" s="1105"/>
      <c r="AA130" s="991">
        <v>6943331</v>
      </c>
      <c r="AB130" s="992"/>
      <c r="AC130" s="992"/>
      <c r="AD130" s="992"/>
      <c r="AE130" s="993"/>
      <c r="AF130" s="994">
        <v>6764107</v>
      </c>
      <c r="AG130" s="992"/>
      <c r="AH130" s="992"/>
      <c r="AI130" s="992"/>
      <c r="AJ130" s="993"/>
      <c r="AK130" s="994">
        <v>6750780</v>
      </c>
      <c r="AL130" s="992"/>
      <c r="AM130" s="992"/>
      <c r="AN130" s="992"/>
      <c r="AO130" s="993"/>
      <c r="AP130" s="1106"/>
      <c r="AQ130" s="1107"/>
      <c r="AR130" s="1107"/>
      <c r="AS130" s="1107"/>
      <c r="AT130" s="1108"/>
      <c r="AU130" s="215"/>
      <c r="AV130" s="215"/>
      <c r="AW130" s="215"/>
      <c r="AX130" s="1098" t="s">
        <v>515</v>
      </c>
      <c r="AY130" s="956"/>
      <c r="AZ130" s="956"/>
      <c r="BA130" s="956"/>
      <c r="BB130" s="956"/>
      <c r="BC130" s="956"/>
      <c r="BD130" s="956"/>
      <c r="BE130" s="957"/>
      <c r="BF130" s="1134">
        <v>0</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516</v>
      </c>
      <c r="X131" s="1141"/>
      <c r="Y131" s="1141"/>
      <c r="Z131" s="1142"/>
      <c r="AA131" s="1037">
        <v>69412399</v>
      </c>
      <c r="AB131" s="1019"/>
      <c r="AC131" s="1019"/>
      <c r="AD131" s="1019"/>
      <c r="AE131" s="1020"/>
      <c r="AF131" s="1018">
        <v>70972896</v>
      </c>
      <c r="AG131" s="1019"/>
      <c r="AH131" s="1019"/>
      <c r="AI131" s="1019"/>
      <c r="AJ131" s="1020"/>
      <c r="AK131" s="1018">
        <v>70671909</v>
      </c>
      <c r="AL131" s="1019"/>
      <c r="AM131" s="1019"/>
      <c r="AN131" s="1019"/>
      <c r="AO131" s="1020"/>
      <c r="AP131" s="1143"/>
      <c r="AQ131" s="1144"/>
      <c r="AR131" s="1144"/>
      <c r="AS131" s="1144"/>
      <c r="AT131" s="1145"/>
      <c r="AU131" s="215"/>
      <c r="AV131" s="215"/>
      <c r="AW131" s="215"/>
      <c r="AX131" s="1116" t="s">
        <v>517</v>
      </c>
      <c r="AY131" s="759"/>
      <c r="AZ131" s="759"/>
      <c r="BA131" s="759"/>
      <c r="BB131" s="759"/>
      <c r="BC131" s="759"/>
      <c r="BD131" s="759"/>
      <c r="BE131" s="1069"/>
      <c r="BF131" s="1117" t="s">
        <v>139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1123" t="s">
        <v>518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519</v>
      </c>
      <c r="W132" s="1127"/>
      <c r="X132" s="1127"/>
      <c r="Y132" s="1127"/>
      <c r="Z132" s="1128"/>
      <c r="AA132" s="1129">
        <v>-0.52389487400000001</v>
      </c>
      <c r="AB132" s="1130"/>
      <c r="AC132" s="1130"/>
      <c r="AD132" s="1130"/>
      <c r="AE132" s="1131"/>
      <c r="AF132" s="1132">
        <v>-8.3438894999999999E-2</v>
      </c>
      <c r="AG132" s="1130"/>
      <c r="AH132" s="1130"/>
      <c r="AI132" s="1130"/>
      <c r="AJ132" s="1131"/>
      <c r="AK132" s="1132">
        <v>0.32446555300000002</v>
      </c>
      <c r="AL132" s="1130"/>
      <c r="AM132" s="1130"/>
      <c r="AN132" s="1130"/>
      <c r="AO132" s="1131"/>
      <c r="AP132" s="1034"/>
      <c r="AQ132" s="1035"/>
      <c r="AR132" s="1035"/>
      <c r="AS132" s="1035"/>
      <c r="AT132" s="113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520</v>
      </c>
      <c r="W133" s="1110"/>
      <c r="X133" s="1110"/>
      <c r="Y133" s="1110"/>
      <c r="Z133" s="1111"/>
      <c r="AA133" s="1112">
        <v>-1</v>
      </c>
      <c r="AB133" s="1113"/>
      <c r="AC133" s="1113"/>
      <c r="AD133" s="1113"/>
      <c r="AE133" s="1114"/>
      <c r="AF133" s="1112">
        <v>-0.6</v>
      </c>
      <c r="AG133" s="1113"/>
      <c r="AH133" s="1113"/>
      <c r="AI133" s="1113"/>
      <c r="AJ133" s="1114"/>
      <c r="AK133" s="1112">
        <v>0</v>
      </c>
      <c r="AL133" s="1113"/>
      <c r="AM133" s="1113"/>
      <c r="AN133" s="1113"/>
      <c r="AO133" s="1114"/>
      <c r="AP133" s="1061"/>
      <c r="AQ133" s="1062"/>
      <c r="AR133" s="1062"/>
      <c r="AS133" s="1062"/>
      <c r="AT133" s="1115"/>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odlHOOzpU7C37b7iinUIzPhXCXu0S+Fbs40VJgkJjqLVStuYxyarnJJNesXxAE0gN7h7s7L9QxChoHEaOgCAoQ==" saltValue="HJH2eVixaUXvBY3NFehZ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521</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qS9KOjMT/wJKUKPSW1tUkNWRHE/OLzKWkFoliPVIeyXzwEWXBYoH4GdSn8djzXzh6fY1h2jBBpyIyFg6E8sdxA==" saltValue="50hjo66L2gB+l40Y6Z+m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rYhlLMyqnLmraI26ZzLxv3md/WXaTiG6dEdvKXl6XykhNvHqKFHFoC5tSluT4JUP9Gxeo43wHkJVw2WMPQ0YA==" saltValue="pVA8Aj0GaoE5cB/kVIG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7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522</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523</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47" t="s">
        <v>524</v>
      </c>
      <c r="AP7" s="254"/>
      <c r="AQ7" s="255" t="s">
        <v>525</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48"/>
      <c r="AP8" s="260" t="s">
        <v>526</v>
      </c>
      <c r="AQ8" s="261" t="s">
        <v>527</v>
      </c>
      <c r="AR8" s="262" t="s">
        <v>528</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49" t="s">
        <v>529</v>
      </c>
      <c r="AL9" s="1150"/>
      <c r="AM9" s="1150"/>
      <c r="AN9" s="1151"/>
      <c r="AO9" s="263">
        <v>22820295</v>
      </c>
      <c r="AP9" s="263">
        <v>59219</v>
      </c>
      <c r="AQ9" s="264">
        <v>62943</v>
      </c>
      <c r="AR9" s="265">
        <v>-5.9</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49" t="s">
        <v>530</v>
      </c>
      <c r="AL10" s="1150"/>
      <c r="AM10" s="1150"/>
      <c r="AN10" s="1151"/>
      <c r="AO10" s="266">
        <v>830</v>
      </c>
      <c r="AP10" s="266">
        <v>2</v>
      </c>
      <c r="AQ10" s="267">
        <v>1681</v>
      </c>
      <c r="AR10" s="268">
        <v>-99.9</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49" t="s">
        <v>531</v>
      </c>
      <c r="AL11" s="1150"/>
      <c r="AM11" s="1150"/>
      <c r="AN11" s="1151"/>
      <c r="AO11" s="266">
        <v>349028</v>
      </c>
      <c r="AP11" s="266">
        <v>906</v>
      </c>
      <c r="AQ11" s="267">
        <v>656</v>
      </c>
      <c r="AR11" s="268">
        <v>38.1</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49" t="s">
        <v>532</v>
      </c>
      <c r="AL12" s="1150"/>
      <c r="AM12" s="1150"/>
      <c r="AN12" s="1151"/>
      <c r="AO12" s="266" t="s">
        <v>533</v>
      </c>
      <c r="AP12" s="266" t="s">
        <v>533</v>
      </c>
      <c r="AQ12" s="267">
        <v>24</v>
      </c>
      <c r="AR12" s="268" t="s">
        <v>533</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49" t="s">
        <v>534</v>
      </c>
      <c r="AL13" s="1150"/>
      <c r="AM13" s="1150"/>
      <c r="AN13" s="1151"/>
      <c r="AO13" s="266">
        <v>563001</v>
      </c>
      <c r="AP13" s="266">
        <v>1461</v>
      </c>
      <c r="AQ13" s="267">
        <v>1968</v>
      </c>
      <c r="AR13" s="268">
        <v>-25.8</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49" t="s">
        <v>535</v>
      </c>
      <c r="AL14" s="1150"/>
      <c r="AM14" s="1150"/>
      <c r="AN14" s="1151"/>
      <c r="AO14" s="266">
        <v>457140</v>
      </c>
      <c r="AP14" s="266">
        <v>1186</v>
      </c>
      <c r="AQ14" s="267">
        <v>1222</v>
      </c>
      <c r="AR14" s="268">
        <v>-2.9</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52" t="s">
        <v>536</v>
      </c>
      <c r="AL15" s="1153"/>
      <c r="AM15" s="1153"/>
      <c r="AN15" s="1154"/>
      <c r="AO15" s="266">
        <v>-1107328</v>
      </c>
      <c r="AP15" s="266">
        <v>-2874</v>
      </c>
      <c r="AQ15" s="267">
        <v>-3725</v>
      </c>
      <c r="AR15" s="268">
        <v>-22.8</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52" t="s">
        <v>191</v>
      </c>
      <c r="AL16" s="1153"/>
      <c r="AM16" s="1153"/>
      <c r="AN16" s="1154"/>
      <c r="AO16" s="266">
        <v>23082966</v>
      </c>
      <c r="AP16" s="266">
        <v>59901</v>
      </c>
      <c r="AQ16" s="267">
        <v>64768</v>
      </c>
      <c r="AR16" s="268">
        <v>-7.5</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537</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538</v>
      </c>
      <c r="AP20" s="275" t="s">
        <v>539</v>
      </c>
      <c r="AQ20" s="276" t="s">
        <v>540</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55" t="s">
        <v>541</v>
      </c>
      <c r="AL21" s="1156"/>
      <c r="AM21" s="1156"/>
      <c r="AN21" s="1157"/>
      <c r="AO21" s="279">
        <v>6.67</v>
      </c>
      <c r="AP21" s="280">
        <v>6.41</v>
      </c>
      <c r="AQ21" s="281">
        <v>0.26</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55" t="s">
        <v>542</v>
      </c>
      <c r="AL22" s="1156"/>
      <c r="AM22" s="1156"/>
      <c r="AN22" s="1157"/>
      <c r="AO22" s="284">
        <v>100.4</v>
      </c>
      <c r="AP22" s="285">
        <v>99.7</v>
      </c>
      <c r="AQ22" s="286">
        <v>0.7</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46" t="s">
        <v>543</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49"/>
    </row>
    <row r="27" spans="1:46" x14ac:dyDescent="0.15">
      <c r="A27" s="291"/>
      <c r="AO27" s="244"/>
      <c r="AP27" s="244"/>
      <c r="AQ27" s="244"/>
      <c r="AR27" s="244"/>
      <c r="AS27" s="244"/>
      <c r="AT27" s="244"/>
    </row>
    <row r="28" spans="1:46" ht="17.25" x14ac:dyDescent="0.15">
      <c r="A28" s="245" t="s">
        <v>544</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545</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47" t="s">
        <v>524</v>
      </c>
      <c r="AP30" s="254"/>
      <c r="AQ30" s="255" t="s">
        <v>525</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48"/>
      <c r="AP31" s="260" t="s">
        <v>526</v>
      </c>
      <c r="AQ31" s="261" t="s">
        <v>527</v>
      </c>
      <c r="AR31" s="262" t="s">
        <v>528</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63" t="s">
        <v>546</v>
      </c>
      <c r="AL32" s="1164"/>
      <c r="AM32" s="1164"/>
      <c r="AN32" s="1165"/>
      <c r="AO32" s="294">
        <v>6788992</v>
      </c>
      <c r="AP32" s="294">
        <v>17618</v>
      </c>
      <c r="AQ32" s="295">
        <v>36898</v>
      </c>
      <c r="AR32" s="296">
        <v>-52.3</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63" t="s">
        <v>547</v>
      </c>
      <c r="AL33" s="1164"/>
      <c r="AM33" s="1164"/>
      <c r="AN33" s="1165"/>
      <c r="AO33" s="294" t="s">
        <v>533</v>
      </c>
      <c r="AP33" s="294" t="s">
        <v>533</v>
      </c>
      <c r="AQ33" s="295">
        <v>2</v>
      </c>
      <c r="AR33" s="296" t="s">
        <v>533</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63" t="s">
        <v>548</v>
      </c>
      <c r="AL34" s="1164"/>
      <c r="AM34" s="1164"/>
      <c r="AN34" s="1165"/>
      <c r="AO34" s="294" t="s">
        <v>533</v>
      </c>
      <c r="AP34" s="294" t="s">
        <v>533</v>
      </c>
      <c r="AQ34" s="295">
        <v>63</v>
      </c>
      <c r="AR34" s="296" t="s">
        <v>533</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63" t="s">
        <v>549</v>
      </c>
      <c r="AL35" s="1164"/>
      <c r="AM35" s="1164"/>
      <c r="AN35" s="1165"/>
      <c r="AO35" s="294">
        <v>3411811</v>
      </c>
      <c r="AP35" s="294">
        <v>8854</v>
      </c>
      <c r="AQ35" s="295">
        <v>8350</v>
      </c>
      <c r="AR35" s="296">
        <v>6</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63" t="s">
        <v>550</v>
      </c>
      <c r="AL36" s="1164"/>
      <c r="AM36" s="1164"/>
      <c r="AN36" s="1165"/>
      <c r="AO36" s="294" t="s">
        <v>533</v>
      </c>
      <c r="AP36" s="294" t="s">
        <v>533</v>
      </c>
      <c r="AQ36" s="295">
        <v>436</v>
      </c>
      <c r="AR36" s="296" t="s">
        <v>533</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63" t="s">
        <v>551</v>
      </c>
      <c r="AL37" s="1164"/>
      <c r="AM37" s="1164"/>
      <c r="AN37" s="1165"/>
      <c r="AO37" s="294">
        <v>384529</v>
      </c>
      <c r="AP37" s="294">
        <v>998</v>
      </c>
      <c r="AQ37" s="295">
        <v>641</v>
      </c>
      <c r="AR37" s="296">
        <v>55.7</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66" t="s">
        <v>552</v>
      </c>
      <c r="AL38" s="1167"/>
      <c r="AM38" s="1167"/>
      <c r="AN38" s="1168"/>
      <c r="AO38" s="297" t="s">
        <v>533</v>
      </c>
      <c r="AP38" s="297" t="s">
        <v>533</v>
      </c>
      <c r="AQ38" s="298">
        <v>1</v>
      </c>
      <c r="AR38" s="286" t="s">
        <v>533</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66" t="s">
        <v>553</v>
      </c>
      <c r="AL39" s="1167"/>
      <c r="AM39" s="1167"/>
      <c r="AN39" s="1168"/>
      <c r="AO39" s="294">
        <v>-3605246</v>
      </c>
      <c r="AP39" s="294">
        <v>-9356</v>
      </c>
      <c r="AQ39" s="295">
        <v>-7817</v>
      </c>
      <c r="AR39" s="296">
        <v>19.7</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63" t="s">
        <v>554</v>
      </c>
      <c r="AL40" s="1164"/>
      <c r="AM40" s="1164"/>
      <c r="AN40" s="1165"/>
      <c r="AO40" s="294">
        <v>-6750780</v>
      </c>
      <c r="AP40" s="294">
        <v>-17518</v>
      </c>
      <c r="AQ40" s="295">
        <v>-28299</v>
      </c>
      <c r="AR40" s="296">
        <v>-38.1</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69" t="s">
        <v>305</v>
      </c>
      <c r="AL41" s="1170"/>
      <c r="AM41" s="1170"/>
      <c r="AN41" s="1171"/>
      <c r="AO41" s="294">
        <v>229306</v>
      </c>
      <c r="AP41" s="294">
        <v>595</v>
      </c>
      <c r="AQ41" s="295">
        <v>10277</v>
      </c>
      <c r="AR41" s="296">
        <v>-94.2</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555</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556</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557</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58" t="s">
        <v>524</v>
      </c>
      <c r="AN49" s="1160" t="s">
        <v>558</v>
      </c>
      <c r="AO49" s="1161"/>
      <c r="AP49" s="1161"/>
      <c r="AQ49" s="1161"/>
      <c r="AR49" s="1162"/>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59"/>
      <c r="AN50" s="310" t="s">
        <v>559</v>
      </c>
      <c r="AO50" s="311" t="s">
        <v>560</v>
      </c>
      <c r="AP50" s="312" t="s">
        <v>561</v>
      </c>
      <c r="AQ50" s="313" t="s">
        <v>562</v>
      </c>
      <c r="AR50" s="314" t="s">
        <v>563</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564</v>
      </c>
      <c r="AL51" s="307"/>
      <c r="AM51" s="315">
        <v>19666260</v>
      </c>
      <c r="AN51" s="316">
        <v>50848</v>
      </c>
      <c r="AO51" s="317">
        <v>6.5</v>
      </c>
      <c r="AP51" s="318">
        <v>48088</v>
      </c>
      <c r="AQ51" s="319">
        <v>3.6</v>
      </c>
      <c r="AR51" s="320">
        <v>2.9</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565</v>
      </c>
      <c r="AM52" s="323">
        <v>15172105</v>
      </c>
      <c r="AN52" s="324">
        <v>39228</v>
      </c>
      <c r="AO52" s="325">
        <v>2.6</v>
      </c>
      <c r="AP52" s="326">
        <v>25183</v>
      </c>
      <c r="AQ52" s="327">
        <v>-4.3</v>
      </c>
      <c r="AR52" s="328">
        <v>6.9</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566</v>
      </c>
      <c r="AL53" s="307"/>
      <c r="AM53" s="315">
        <v>19784927</v>
      </c>
      <c r="AN53" s="316">
        <v>51013</v>
      </c>
      <c r="AO53" s="317">
        <v>0.3</v>
      </c>
      <c r="AP53" s="318">
        <v>46457</v>
      </c>
      <c r="AQ53" s="319">
        <v>-3.4</v>
      </c>
      <c r="AR53" s="320">
        <v>3.7</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565</v>
      </c>
      <c r="AM54" s="323">
        <v>13936928</v>
      </c>
      <c r="AN54" s="324">
        <v>35935</v>
      </c>
      <c r="AO54" s="325">
        <v>-8.4</v>
      </c>
      <c r="AP54" s="326">
        <v>24020</v>
      </c>
      <c r="AQ54" s="327">
        <v>-4.5999999999999996</v>
      </c>
      <c r="AR54" s="328">
        <v>-3.8</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567</v>
      </c>
      <c r="AL55" s="307"/>
      <c r="AM55" s="315">
        <v>28493281</v>
      </c>
      <c r="AN55" s="316">
        <v>73476</v>
      </c>
      <c r="AO55" s="317">
        <v>44</v>
      </c>
      <c r="AP55" s="318">
        <v>51849</v>
      </c>
      <c r="AQ55" s="319">
        <v>11.6</v>
      </c>
      <c r="AR55" s="320">
        <v>32.4</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565</v>
      </c>
      <c r="AM56" s="323">
        <v>18827270</v>
      </c>
      <c r="AN56" s="324">
        <v>48550</v>
      </c>
      <c r="AO56" s="325">
        <v>35.1</v>
      </c>
      <c r="AP56" s="326">
        <v>26326</v>
      </c>
      <c r="AQ56" s="327">
        <v>9.6</v>
      </c>
      <c r="AR56" s="328">
        <v>25.5</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568</v>
      </c>
      <c r="AL57" s="307"/>
      <c r="AM57" s="315">
        <v>18631936</v>
      </c>
      <c r="AN57" s="316">
        <v>48238</v>
      </c>
      <c r="AO57" s="317">
        <v>-34.299999999999997</v>
      </c>
      <c r="AP57" s="318">
        <v>52191</v>
      </c>
      <c r="AQ57" s="319">
        <v>0.7</v>
      </c>
      <c r="AR57" s="320">
        <v>-35</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565</v>
      </c>
      <c r="AM58" s="323">
        <v>13080557</v>
      </c>
      <c r="AN58" s="324">
        <v>33865</v>
      </c>
      <c r="AO58" s="325">
        <v>-30.2</v>
      </c>
      <c r="AP58" s="326">
        <v>26807</v>
      </c>
      <c r="AQ58" s="327">
        <v>1.8</v>
      </c>
      <c r="AR58" s="328">
        <v>-32</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569</v>
      </c>
      <c r="AL59" s="307"/>
      <c r="AM59" s="315">
        <v>14135846</v>
      </c>
      <c r="AN59" s="316">
        <v>36683</v>
      </c>
      <c r="AO59" s="317">
        <v>-24</v>
      </c>
      <c r="AP59" s="318">
        <v>48105</v>
      </c>
      <c r="AQ59" s="319">
        <v>-7.8</v>
      </c>
      <c r="AR59" s="320">
        <v>-16.2</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565</v>
      </c>
      <c r="AM60" s="323">
        <v>8156591</v>
      </c>
      <c r="AN60" s="324">
        <v>21166</v>
      </c>
      <c r="AO60" s="325">
        <v>-37.5</v>
      </c>
      <c r="AP60" s="326">
        <v>24072</v>
      </c>
      <c r="AQ60" s="327">
        <v>-10.199999999999999</v>
      </c>
      <c r="AR60" s="328">
        <v>-27.3</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570</v>
      </c>
      <c r="AL61" s="329"/>
      <c r="AM61" s="330">
        <v>20142450</v>
      </c>
      <c r="AN61" s="331">
        <v>52052</v>
      </c>
      <c r="AO61" s="332">
        <v>-1.5</v>
      </c>
      <c r="AP61" s="333">
        <v>49338</v>
      </c>
      <c r="AQ61" s="334">
        <v>0.9</v>
      </c>
      <c r="AR61" s="320">
        <v>-2.4</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565</v>
      </c>
      <c r="AM62" s="323">
        <v>13834690</v>
      </c>
      <c r="AN62" s="324">
        <v>35749</v>
      </c>
      <c r="AO62" s="325">
        <v>-7.7</v>
      </c>
      <c r="AP62" s="326">
        <v>25282</v>
      </c>
      <c r="AQ62" s="327">
        <v>-1.5</v>
      </c>
      <c r="AR62" s="328">
        <v>-6.2</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tTx5APgm8ZRMX3PPoKLo3sCvhYY/0Qoe6+eauj+zrR3QeNVo9kJMuXClCz7N8XjZQQ5pdpDeEwJZlGZtaroOeQ==" saltValue="9syUnWkl41PjYidWeFEO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572</v>
      </c>
    </row>
    <row r="121" spans="125:125" ht="13.5" hidden="1" customHeight="1" x14ac:dyDescent="0.15">
      <c r="DU121" s="241"/>
    </row>
  </sheetData>
  <sheetProtection algorithmName="SHA-512" hashValue="i/EIsqyf2FX+ZbNfNVGHLnLMpKH5ptaQpRdsXhAZ0d64u+fBDKkQYyFqcENjdHcVN/by96yCKZ0XBnkiUPenGg==" saltValue="lBcpCNqRNe1yK2NCpQaZ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573</v>
      </c>
    </row>
  </sheetData>
  <sheetProtection algorithmName="SHA-512" hashValue="3YFuCozfxeSrVjssOkYnXleFX+nPDNjGZTVSqjp4IeCAOEdomZOHjJY55ANf6Q9PV9exJwsYd3aGC2DxcKgUvw==" saltValue="7ezRAzIWJ3XvlnMsG/l5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72" t="s">
        <v>3</v>
      </c>
      <c r="D47" s="1172"/>
      <c r="E47" s="1173"/>
      <c r="F47" s="11">
        <v>16.48</v>
      </c>
      <c r="G47" s="12">
        <v>16.2</v>
      </c>
      <c r="H47" s="12">
        <v>15.7</v>
      </c>
      <c r="I47" s="12">
        <v>15.51</v>
      </c>
      <c r="J47" s="13">
        <v>17.260000000000002</v>
      </c>
    </row>
    <row r="48" spans="2:10" ht="57.75" customHeight="1" x14ac:dyDescent="0.15">
      <c r="B48" s="14"/>
      <c r="C48" s="1174" t="s">
        <v>4</v>
      </c>
      <c r="D48" s="1174"/>
      <c r="E48" s="1175"/>
      <c r="F48" s="15">
        <v>6.38</v>
      </c>
      <c r="G48" s="16">
        <v>6.01</v>
      </c>
      <c r="H48" s="16">
        <v>5.57</v>
      </c>
      <c r="I48" s="16">
        <v>6.87</v>
      </c>
      <c r="J48" s="17">
        <v>9.06</v>
      </c>
    </row>
    <row r="49" spans="2:10" ht="57.75" customHeight="1" thickBot="1" x14ac:dyDescent="0.2">
      <c r="B49" s="18"/>
      <c r="C49" s="1176" t="s">
        <v>5</v>
      </c>
      <c r="D49" s="1176"/>
      <c r="E49" s="1177"/>
      <c r="F49" s="19" t="s">
        <v>579</v>
      </c>
      <c r="G49" s="20" t="s">
        <v>580</v>
      </c>
      <c r="H49" s="20" t="s">
        <v>581</v>
      </c>
      <c r="I49" s="20" t="s">
        <v>582</v>
      </c>
      <c r="J49" s="21" t="s">
        <v>583</v>
      </c>
    </row>
    <row r="50" spans="2:10" x14ac:dyDescent="0.15"/>
  </sheetData>
  <sheetProtection algorithmName="SHA-512" hashValue="MTa4Likd8IzMQNODwqgzQU2k3cWIX6+w2UmXQzZpW5A6ygr4cwQARuoMrzQf/nwda6iqtIbvMh9tnSqH6qbVZQ==" saltValue="+LzEnj72EVfE1lDFJSrx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2023-03-24T10:57:00Z</cp:lastPrinted>
  <dcterms:created xsi:type="dcterms:W3CDTF">2023-02-20T05:40:19Z</dcterms:created>
  <dcterms:modified xsi:type="dcterms:W3CDTF">2023-10-06T05:55:21Z</dcterms:modified>
  <cp:category/>
</cp:coreProperties>
</file>